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MOLIT\Desktop\[붙임] 발주요청서류\[발주요청서류] 정밀도로지도 검사SW 개선 및 성과 통합 사업\업로드★\"/>
    </mc:Choice>
  </mc:AlternateContent>
  <xr:revisionPtr revIDLastSave="0" documentId="13_ncr:1_{80AB4AE1-7F0B-4EFE-B463-CD989E7429E3}" xr6:coauthVersionLast="47" xr6:coauthVersionMax="47" xr10:uidLastSave="{00000000-0000-0000-0000-000000000000}"/>
  <bookViews>
    <workbookView xWindow="22932" yWindow="-108" windowWidth="23256" windowHeight="12456" tabRatio="716" xr2:uid="{00000000-000D-0000-FFFF-FFFF00000000}"/>
  </bookViews>
  <sheets>
    <sheet name="총괄표" sheetId="26" r:id="rId1"/>
    <sheet name="1. 개발 부문 총괄표" sheetId="41" r:id="rId2"/>
    <sheet name="2. 모델 적용 부문 총괄표" sheetId="35" r:id="rId3"/>
    <sheet name="2-1. 구축 부문 내역서" sheetId="36" r:id="rId4"/>
    <sheet name="2-2. 단위가격" sheetId="37" r:id="rId5"/>
    <sheet name="2-6.구축 현황및 적용 비율 산정" sheetId="40" state="hidden" r:id="rId6"/>
    <sheet name="8. 도로차단차량 견적" sheetId="23" state="hidden" r:id="rId7"/>
    <sheet name="7. 여비" sheetId="11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2" localSheetId="1" hidden="1">#REF!</definedName>
    <definedName name="_2" hidden="1">#REF!</definedName>
    <definedName name="_f" localSheetId="1" hidden="1">#REF!</definedName>
    <definedName name="_f" hidden="1">#REF!</definedName>
    <definedName name="_Fill" hidden="1">#REF!</definedName>
    <definedName name="_Filll" hidden="1">#REF!</definedName>
    <definedName name="_xlnm._FilterDatabase" localSheetId="1" hidden="1">'1. 개발 부문 총괄표'!#REF!</definedName>
    <definedName name="_xlnm._FilterDatabase" localSheetId="2" hidden="1">'2. 모델 적용 부문 총괄표'!#REF!</definedName>
    <definedName name="_xlnm._FilterDatabase" localSheetId="4" hidden="1">'2-2. 단위가격'!#REF!</definedName>
    <definedName name="_xlnm._FilterDatabase" hidden="1">#REF!</definedName>
    <definedName name="_Key" localSheetId="1" hidden="1">#REF!</definedName>
    <definedName name="_Key" hidden="1">#REF!</definedName>
    <definedName name="_Key1" localSheetId="1" hidden="1">#REF!</definedName>
    <definedName name="_Key1" hidden="1">#REF!</definedName>
    <definedName name="_Key2" hidden="1">#REF!</definedName>
    <definedName name="_Key3" hidden="1">#REF!</definedName>
    <definedName name="_Order1" hidden="1">255</definedName>
    <definedName name="_Order2" hidden="1">255</definedName>
    <definedName name="_Parse_Out" hidden="1">#REF!</definedName>
    <definedName name="_Sort" hidden="1">#REF!</definedName>
    <definedName name="_Table1_In1" localSheetId="1" hidden="1">[1]시행후면적!$O$59:$O$59</definedName>
    <definedName name="_Table1_In1" hidden="1">#REF!</definedName>
    <definedName name="_Table1_Out" localSheetId="1" hidden="1">[1]시행후면적!$O$6006:$O$6006</definedName>
    <definedName name="_Table1_Out" hidden="1">#REF!</definedName>
    <definedName name="☞_기능점수__산정방법_선택" localSheetId="1">#REF!</definedName>
    <definedName name="☞_기능점수__산정방법_선택">#REF!</definedName>
    <definedName name="aaaaaaaaa" localSheetId="1" hidden="1">{"'공사부문'!$A$6:$A$32"}</definedName>
    <definedName name="aaaaaaaaa" hidden="1">{"'공사부문'!$A$6:$A$32"}</definedName>
    <definedName name="akvilc" hidden="1">#REF!</definedName>
    <definedName name="anscount" hidden="1">1</definedName>
    <definedName name="cgmh" localSheetId="1" hidden="1">{"'용역비'!$A$4:$C$8"}</definedName>
    <definedName name="cgmh" hidden="1">{"'용역비'!$A$4:$C$8"}</definedName>
    <definedName name="ddddd" hidden="1">#REF!</definedName>
    <definedName name="ddddddddddddddd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ddddddddd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dddddddddddddg" localSheetId="1" hidden="1">{#N/A,#N/A,FALSE,"속도"}</definedName>
    <definedName name="dddddddddddddddddg" hidden="1">{#N/A,#N/A,FALSE,"속도"}</definedName>
    <definedName name="dhj" localSheetId="1" hidden="1">{"'용역비'!$A$4:$C$8"}</definedName>
    <definedName name="dhj" hidden="1">{"'용역비'!$A$4:$C$8"}</definedName>
    <definedName name="DW" localSheetId="1" hidden="1">{"'용역비'!$A$4:$C$8"}</definedName>
    <definedName name="DW" hidden="1">{"'용역비'!$A$4:$C$8"}</definedName>
    <definedName name="ee44rr" localSheetId="1" hidden="1">{"'용역비'!$A$4:$C$8"}</definedName>
    <definedName name="ee44rr" hidden="1">{"'용역비'!$A$4:$C$8"}</definedName>
    <definedName name="EFG" localSheetId="1" hidden="1">{"'용역비'!$A$4:$C$8"}</definedName>
    <definedName name="EFG" hidden="1">{"'용역비'!$A$4:$C$8"}</definedName>
    <definedName name="EGE" localSheetId="1" hidden="1">{"'용역비'!$A$4:$C$8"}</definedName>
    <definedName name="EGE" hidden="1">{"'용역비'!$A$4:$C$8"}</definedName>
    <definedName name="ertyertye" localSheetId="1" hidden="1">{"'용역비'!$A$4:$C$8"}</definedName>
    <definedName name="ertyertye" hidden="1">{"'용역비'!$A$4:$C$8"}</definedName>
    <definedName name="ERYETY" localSheetId="1" hidden="1">'[2]N賃率-職'!$I$5:$I$30</definedName>
    <definedName name="ERYETY" hidden="1">#REF!</definedName>
    <definedName name="ETYETY" localSheetId="1" hidden="1">{"'용역비'!$A$4:$C$8"}</definedName>
    <definedName name="ETYETY" hidden="1">{"'용역비'!$A$4:$C$8"}</definedName>
    <definedName name="etyj" localSheetId="1" hidden="1">{"'용역비'!$A$4:$C$8"}</definedName>
    <definedName name="etyj" hidden="1">{"'용역비'!$A$4:$C$8"}</definedName>
    <definedName name="etyjj" localSheetId="1" hidden="1">{"'용역비'!$A$4:$C$8"}</definedName>
    <definedName name="etyjj" hidden="1">{"'용역비'!$A$4:$C$8"}</definedName>
    <definedName name="ETYJTYJ" localSheetId="1" hidden="1">{"'용역비'!$A$4:$C$8"}</definedName>
    <definedName name="ETYJTYJ" hidden="1">{"'용역비'!$A$4:$C$8"}</definedName>
    <definedName name="ffff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f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ffffffff" hidden="1">#REF!</definedName>
    <definedName name="FHFH" localSheetId="1" hidden="1">[3]수량산출!$A$1:$A$8561</definedName>
    <definedName name="FHFH" hidden="1">#REF!</definedName>
    <definedName name="FHFK" localSheetId="1" hidden="1">[3]수량산출!#REF!</definedName>
    <definedName name="FHFK" hidden="1">#REF!</definedName>
    <definedName name="gfjdjkyt" localSheetId="1" hidden="1">'[2]N賃率-職'!$I$5:$I$30</definedName>
    <definedName name="gfjdjkyt" hidden="1">#REF!</definedName>
    <definedName name="ggg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gg" localSheetId="1" hidden="1">[4]수량산출!#REF!</definedName>
    <definedName name="ggggggg" hidden="1">#REF!</definedName>
    <definedName name="ggggggggggggggggg" localSheetId="1" hidden="1">{#N/A,#N/A,FALSE,"이정표"}</definedName>
    <definedName name="ggggggggggggggggg" hidden="1">{#N/A,#N/A,FALSE,"이정표"}</definedName>
    <definedName name="ghdsg" localSheetId="1" hidden="1">'[5]N賃率-職'!$I$5:$I$30</definedName>
    <definedName name="ghdsg" hidden="1">#REF!</definedName>
    <definedName name="GRT" localSheetId="1" hidden="1">#REF!</definedName>
    <definedName name="GRT" hidden="1">#REF!</definedName>
    <definedName name="h5h" localSheetId="1" hidden="1">{#N/A,#N/A,FALSE,"포장2"}</definedName>
    <definedName name="h5h" hidden="1">{#N/A,#N/A,FALSE,"포장2"}</definedName>
    <definedName name="h6h6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6h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jgfd" localSheetId="1" hidden="1">'[6]N賃率-職'!$I$5:$I$30</definedName>
    <definedName name="hgkjgfd" hidden="1">#REF!</definedName>
    <definedName name="HH" localSheetId="1" hidden="1">#REF!</definedName>
    <definedName name="HH" hidden="1">#REF!</definedName>
    <definedName name="HHH" localSheetId="1" hidden="1">#REF!</definedName>
    <definedName name="HHH" hidden="1">#REF!</definedName>
    <definedName name="HHHH" localSheetId="1" hidden="1">#REF!</definedName>
    <definedName name="HHHH" hidden="1">#REF!</definedName>
    <definedName name="hhhhhhh" hidden="1">#REF!</definedName>
    <definedName name="hhhhhhh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hhhhh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hhhhhhhhh" localSheetId="1" hidden="1">{#N/A,#N/A,FALSE,"구조2"}</definedName>
    <definedName name="hhhhhhhhhh" hidden="1">{#N/A,#N/A,FALSE,"구조2"}</definedName>
    <definedName name="hhhhhhhhhhhhhhh" localSheetId="1" hidden="1">{#N/A,#N/A,FALSE,"배수2"}</definedName>
    <definedName name="hhhhhhhhhhhhhhh" hidden="1">{#N/A,#N/A,FALSE,"배수2"}</definedName>
    <definedName name="hhhhhhhhhhhhhhhhh" localSheetId="1" hidden="1">{#N/A,#N/A,FALSE,"배수1"}</definedName>
    <definedName name="hhhhhhhhhhhhhhhhh" hidden="1">{#N/A,#N/A,FALSE,"배수1"}</definedName>
    <definedName name="hhhhhhhhhhhhhhhhhh" localSheetId="1" hidden="1">{#N/A,#N/A,FALSE,"부대1"}</definedName>
    <definedName name="hhhhhhhhhhhhhhhhhh" hidden="1">{#N/A,#N/A,FALSE,"부대1"}</definedName>
    <definedName name="hhhttt" localSheetId="1" hidden="1">{"'용역비'!$A$4:$C$8"}</definedName>
    <definedName name="hhhttt" hidden="1">{"'용역비'!$A$4:$C$8"}</definedName>
    <definedName name="HSR" localSheetId="1" hidden="1">{"'용역비'!$A$4:$C$8"}</definedName>
    <definedName name="HSR" hidden="1">{"'용역비'!$A$4:$C$8"}</definedName>
    <definedName name="hth5h" localSheetId="1" hidden="1">{#N/A,#N/A,FALSE,"토공2"}</definedName>
    <definedName name="hth5h" hidden="1">{#N/A,#N/A,FALSE,"토공2"}</definedName>
    <definedName name="HTML_CodePage" hidden="1">949</definedName>
    <definedName name="HTML_Control" localSheetId="1" hidden="1">{"'공사부문'!$A$6:$A$32"}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IIII" localSheetId="1" hidden="1">{"'용역비'!$A$4:$C$8"}</definedName>
    <definedName name="IIII" hidden="1">{"'용역비'!$A$4:$C$8"}</definedName>
    <definedName name="IIIII" localSheetId="1" hidden="1">{"'용역비'!$A$4:$C$8"}</definedName>
    <definedName name="IIIII" hidden="1">{"'용역비'!$A$4:$C$8"}</definedName>
    <definedName name="IOI" localSheetId="1" hidden="1">{"'용역비'!$A$4:$C$8"}</definedName>
    <definedName name="IOI" hidden="1">{"'용역비'!$A$4:$C$8"}</definedName>
    <definedName name="j666h" localSheetId="1" hidden="1">{#N/A,#N/A,FALSE,"포장1";#N/A,#N/A,FALSE,"포장1"}</definedName>
    <definedName name="j666h" hidden="1">{#N/A,#N/A,FALSE,"포장1";#N/A,#N/A,FALSE,"포장1"}</definedName>
    <definedName name="j6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6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7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7j7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kghjgk" hidden="1">#REF!</definedName>
    <definedName name="k7k7k77k7k7k7" localSheetId="1" hidden="1">{#N/A,#N/A,FALSE,"구조2"}</definedName>
    <definedName name="k7k7k77k7k7k7" hidden="1">{#N/A,#N/A,FALSE,"구조2"}</definedName>
    <definedName name="KKK" hidden="1">#REF!</definedName>
    <definedName name="l9l" localSheetId="1" hidden="1">{"'공사부문'!$A$6:$A$32"}</definedName>
    <definedName name="l9l" hidden="1">{"'공사부문'!$A$6:$A$32"}</definedName>
    <definedName name="l9l9l" localSheetId="1" hidden="1">{"'용역비'!$A$4:$C$8"}</definedName>
    <definedName name="l9l9l" hidden="1">{"'용역비'!$A$4:$C$8"}</definedName>
    <definedName name="l9l9l9l9l" hidden="1">#REF!</definedName>
    <definedName name="li" localSheetId="1" hidden="1">{"'용역비'!$A$4:$C$8"}</definedName>
    <definedName name="li" hidden="1">{"'용역비'!$A$4:$C$8"}</definedName>
    <definedName name="LLL" hidden="1">#REF!</definedName>
    <definedName name="llll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l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IL" localSheetId="1" hidden="1">{"'용역비'!$A$4:$C$8"}</definedName>
    <definedName name="OIL" hidden="1">{"'용역비'!$A$4:$C$8"}</definedName>
    <definedName name="OOO" hidden="1">#REF!</definedName>
    <definedName name="OPOP" localSheetId="1" hidden="1">[7]수량산출!#REF!</definedName>
    <definedName name="OPOP" hidden="1">#REF!</definedName>
    <definedName name="OPP" localSheetId="1" hidden="1">#REF!</definedName>
    <definedName name="OPP" hidden="1">#REF!</definedName>
    <definedName name="OPPP" localSheetId="1" hidden="1">[4]수량산출!$A$3:$H$8539</definedName>
    <definedName name="OPPP" hidden="1">#REF!</definedName>
    <definedName name="PPP" localSheetId="1" hidden="1">#REF!</definedName>
    <definedName name="PPP" hidden="1">#REF!</definedName>
    <definedName name="_xlnm.Print_Area" localSheetId="1">'1. 개발 부문 총괄표'!$A$1:$G$9</definedName>
    <definedName name="_xlnm.Print_Area" localSheetId="2">'2. 모델 적용 부문 총괄표'!$A$1:$G$11</definedName>
    <definedName name="_xlnm.Print_Area" localSheetId="4">'2-2. 단위가격'!$A$1:$H$36</definedName>
    <definedName name="_xlnm.Print_Area" localSheetId="5">'2-6.구축 현황및 적용 비율 산정'!$A$1:$F$49</definedName>
    <definedName name="_xlnm.Print_Area" localSheetId="7">'7. 여비'!$A$1:$G$5</definedName>
    <definedName name="_xlnm.Print_Area" localSheetId="0">총괄표!$A$1:$G$12</definedName>
    <definedName name="Q" localSheetId="1" hidden="1">#REF!</definedName>
    <definedName name="Q" hidden="1">#REF!</definedName>
    <definedName name="q234562456" localSheetId="1" hidden="1">{"'용역비'!$A$4:$C$8"}</definedName>
    <definedName name="q234562456" hidden="1">{"'용역비'!$A$4:$C$8"}</definedName>
    <definedName name="QFQF" hidden="1">#REF!</definedName>
    <definedName name="qqqqaaaa" localSheetId="1" hidden="1">{#N/A,#N/A,FALSE,"부대2"}</definedName>
    <definedName name="qqqqaaaa" hidden="1">{#N/A,#N/A,FALSE,"부대2"}</definedName>
    <definedName name="qqqqq" localSheetId="1" hidden="1">[3]수량산출!#REF!</definedName>
    <definedName name="qqqqq" hidden="1">#REF!</definedName>
    <definedName name="QWE" localSheetId="1" hidden="1">#REF!</definedName>
    <definedName name="QWE" hidden="1">#REF!</definedName>
    <definedName name="qwreq" localSheetId="1" hidden="1">#REF!</definedName>
    <definedName name="qwreq" hidden="1">#REF!</definedName>
    <definedName name="QWS" localSheetId="1" hidden="1">#REF!</definedName>
    <definedName name="QWS" hidden="1">#REF!</definedName>
    <definedName name="qyk" localSheetId="1" hidden="1">{"'용역비'!$A$4:$C$8"}</definedName>
    <definedName name="qyk" hidden="1">{"'용역비'!$A$4:$C$8"}</definedName>
    <definedName name="RH" localSheetId="1" hidden="1">{"'용역비'!$A$4:$C$8"}</definedName>
    <definedName name="RH" hidden="1">{"'용역비'!$A$4:$C$8"}</definedName>
    <definedName name="RK" localSheetId="1" hidden="1">[3]수량산출!#REF!</definedName>
    <definedName name="RK" hidden="1">#REF!</definedName>
    <definedName name="RT" localSheetId="1" hidden="1">{"'용역비'!$A$4:$C$8"}</definedName>
    <definedName name="RT" hidden="1">{"'용역비'!$A$4:$C$8"}</definedName>
    <definedName name="RTGH" localSheetId="1" hidden="1">{"'용역비'!$A$4:$C$8"}</definedName>
    <definedName name="RTGH" hidden="1">{"'용역비'!$A$4:$C$8"}</definedName>
    <definedName name="rth" hidden="1">#REF!</definedName>
    <definedName name="rty" localSheetId="1" hidden="1">{"'용역비'!$A$4:$C$8"}</definedName>
    <definedName name="rty" hidden="1">{"'용역비'!$A$4:$C$8"}</definedName>
    <definedName name="RYUIRYU" localSheetId="1" hidden="1">{"'용역비'!$A$4:$C$8"}</definedName>
    <definedName name="RYUIRYU" hidden="1">{"'용역비'!$A$4:$C$8"}</definedName>
    <definedName name="ryuk" localSheetId="1" hidden="1">{"'용역비'!$A$4:$C$8"}</definedName>
    <definedName name="ryuk" hidden="1">{"'용역비'!$A$4:$C$8"}</definedName>
    <definedName name="sdryhj" localSheetId="1" hidden="1">{"'용역비'!$A$4:$C$8"}</definedName>
    <definedName name="sdryhj" hidden="1">{"'용역비'!$A$4:$C$8"}</definedName>
    <definedName name="SE" localSheetId="1" hidden="1">{"'용역비'!$A$4:$C$8"}</definedName>
    <definedName name="SE" hidden="1">{"'용역비'!$A$4:$C$8"}</definedName>
    <definedName name="sfdgsd" hidden="1">#REF!</definedName>
    <definedName name="sfgsdfd" hidden="1">#REF!</definedName>
    <definedName name="SGARETER" hidden="1">#REF!</definedName>
    <definedName name="srth" localSheetId="1" hidden="1">{"'용역비'!$A$4:$C$8"}</definedName>
    <definedName name="srth" hidden="1">{"'용역비'!$A$4:$C$8"}</definedName>
    <definedName name="sss" hidden="1">#REF!</definedName>
    <definedName name="STS" localSheetId="1" hidden="1">{"'용역비'!$A$4:$C$8"}</definedName>
    <definedName name="STS" hidden="1">{"'용역비'!$A$4:$C$8"}</definedName>
    <definedName name="t5t5t5" localSheetId="1" hidden="1">{#N/A,#N/A,FALSE,"구조1"}</definedName>
    <definedName name="t5t5t5" hidden="1">{#N/A,#N/A,FALSE,"구조1"}</definedName>
    <definedName name="test" hidden="1">#REF!</definedName>
    <definedName name="TEYJ" localSheetId="1" hidden="1">{"'용역비'!$A$4:$C$8"}</definedName>
    <definedName name="TEYJ" hidden="1">{"'용역비'!$A$4:$C$8"}</definedName>
    <definedName name="TFUI" localSheetId="1" hidden="1">{"'용역비'!$A$4:$C$8"}</definedName>
    <definedName name="TFUI" hidden="1">{"'용역비'!$A$4:$C$8"}</definedName>
    <definedName name="tttt" hidden="1">#REF!</definedName>
    <definedName name="tu" localSheetId="1" hidden="1">{"'용역비'!$A$4:$C$8"}</definedName>
    <definedName name="tu" hidden="1">{"'용역비'!$A$4:$C$8"}</definedName>
    <definedName name="tuilol" localSheetId="1" hidden="1">{"'용역비'!$A$4:$C$8"}</definedName>
    <definedName name="tuilol" hidden="1">{"'용역비'!$A$4:$C$8"}</definedName>
    <definedName name="TUIO" localSheetId="1" hidden="1">{"'용역비'!$A$4:$C$8"}</definedName>
    <definedName name="TUIO" hidden="1">{"'용역비'!$A$4:$C$8"}</definedName>
    <definedName name="TUIO.L" localSheetId="1" hidden="1">{"'용역비'!$A$4:$C$8"}</definedName>
    <definedName name="TUIO.L" hidden="1">{"'용역비'!$A$4:$C$8"}</definedName>
    <definedName name="TUIOTUI" localSheetId="1" hidden="1">{"'용역비'!$A$4:$C$8"}</definedName>
    <definedName name="TUIOTUI" hidden="1">{"'용역비'!$A$4:$C$8"}</definedName>
    <definedName name="tye" hidden="1">#REF!</definedName>
    <definedName name="TYJ" localSheetId="1" hidden="1">{"'용역비'!$A$4:$C$8"}</definedName>
    <definedName name="TYJ" hidden="1">{"'용역비'!$A$4:$C$8"}</definedName>
    <definedName name="tyje" localSheetId="1" hidden="1">{"'용역비'!$A$4:$C$8"}</definedName>
    <definedName name="tyje" hidden="1">{"'용역비'!$A$4:$C$8"}</definedName>
    <definedName name="tyjet" localSheetId="1" hidden="1">{"'용역비'!$A$4:$C$8"}</definedName>
    <definedName name="tyjet" hidden="1">{"'용역비'!$A$4:$C$8"}</definedName>
    <definedName name="tyu" localSheetId="1" hidden="1">{"'용역비'!$A$4:$C$8"}</definedName>
    <definedName name="tyu" hidden="1">{"'용역비'!$A$4:$C$8"}</definedName>
    <definedName name="U" localSheetId="1" hidden="1">{"'용역비'!$A$4:$C$8"}</definedName>
    <definedName name="U" hidden="1">{"'용역비'!$A$4:$C$8"}</definedName>
    <definedName name="ulo" localSheetId="1" hidden="1">{"'용역비'!$A$4:$C$8"}</definedName>
    <definedName name="ulo" hidden="1">{"'용역비'!$A$4:$C$8"}</definedName>
    <definedName name="UTI" localSheetId="1" hidden="1">{"'용역비'!$A$4:$C$8"}</definedName>
    <definedName name="UTI" hidden="1">{"'용역비'!$A$4:$C$8"}</definedName>
    <definedName name="UTIOL" localSheetId="1" hidden="1">{"'용역비'!$A$4:$C$8"}</definedName>
    <definedName name="UTIOL" hidden="1">{"'용역비'!$A$4:$C$8"}</definedName>
    <definedName name="vcnf" localSheetId="1" hidden="1">'[8]N賃率-職'!$I$5:$I$30</definedName>
    <definedName name="vcnf" hidden="1">#REF!</definedName>
    <definedName name="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구조2." localSheetId="1" hidden="1">{#N/A,#N/A,FALSE,"구조2"}</definedName>
    <definedName name="wrn.구조2." hidden="1">{#N/A,#N/A,FALSE,"구조2"}</definedName>
    <definedName name="wrn.배수1." localSheetId="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" hidden="1">{#N/A,#N/A,FALSE,"속도"}</definedName>
    <definedName name="wrn.속도." hidden="1">{#N/A,#N/A,FALSE,"속도"}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이정표." localSheetId="1" hidden="1">{#N/A,#N/A,FALSE,"이정표"}</definedName>
    <definedName name="wrn.이정표." hidden="1">{#N/A,#N/A,FALSE,"이정표"}</definedName>
    <definedName name="wrn.일위대가." localSheetId="1" hidden="1">{#N/A,#N/A,TRUE,"대가1"}</definedName>
    <definedName name="wrn.일위대가." hidden="1">{#N/A,#N/A,TRUE,"대가1"}</definedName>
    <definedName name="wrn.전열선출서." localSheetId="1" hidden="1">{#N/A,#N/A,FALSE,"전열산출서"}</definedName>
    <definedName name="wrn.전열선출서." hidden="1">{#N/A,#N/A,FALSE,"전열산출서"}</definedName>
    <definedName name="wrn.토공1." localSheetId="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hidden="1">{#N/A,#N/A,FALSE,"포장2"}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ty" localSheetId="1" hidden="1">{"'용역비'!$A$4:$C$8"}</definedName>
    <definedName name="wrty" hidden="1">{"'용역비'!$A$4:$C$8"}</definedName>
    <definedName name="wrtyrtyrt" localSheetId="1" hidden="1">{"'용역비'!$A$4:$C$8"}</definedName>
    <definedName name="wrtyrtyrt" hidden="1">{"'용역비'!$A$4:$C$8"}</definedName>
    <definedName name="wrtywrtywr" localSheetId="1" hidden="1">{"'용역비'!$A$4:$C$8"}</definedName>
    <definedName name="wrtywrtywr" hidden="1">{"'용역비'!$A$4:$C$8"}</definedName>
    <definedName name="wuy" localSheetId="1" hidden="1">{"'용역비'!$A$4:$C$8"}</definedName>
    <definedName name="wuy" hidden="1">{"'용역비'!$A$4:$C$8"}</definedName>
    <definedName name="wwww" localSheetId="1" hidden="1">{"'공사부문'!$A$6:$A$32"}</definedName>
    <definedName name="wwww" hidden="1">{"'공사부문'!$A$6:$A$32"}</definedName>
    <definedName name="x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XXX" localSheetId="1" hidden="1">{"'공사부문'!$A$6:$A$32"}</definedName>
    <definedName name="XXXXXX" hidden="1">{"'공사부문'!$A$6:$A$32"}</definedName>
    <definedName name="y" localSheetId="1" hidden="1">{"'용역비'!$A$4:$C$8"}</definedName>
    <definedName name="y" hidden="1">{"'용역비'!$A$4:$C$8"}</definedName>
    <definedName name="YFU" localSheetId="1" hidden="1">{"'용역비'!$A$4:$C$8"}</definedName>
    <definedName name="YFU" hidden="1">{"'용역비'!$A$4:$C$8"}</definedName>
    <definedName name="YL" localSheetId="1" hidden="1">{"'용역비'!$A$4:$C$8"}</definedName>
    <definedName name="YL" hidden="1">{"'용역비'!$A$4:$C$8"}</definedName>
    <definedName name="yu" localSheetId="1" hidden="1">{"'용역비'!$A$4:$C$8"}</definedName>
    <definedName name="yu" hidden="1">{"'용역비'!$A$4:$C$8"}</definedName>
    <definedName name="YUK" localSheetId="1" hidden="1">{"'용역비'!$A$4:$C$8"}</definedName>
    <definedName name="YUK" hidden="1">{"'용역비'!$A$4:$C$8"}</definedName>
    <definedName name="YUKOI" localSheetId="1" hidden="1">{"'용역비'!$A$4:$C$8"}</definedName>
    <definedName name="YUKOI" hidden="1">{"'용역비'!$A$4:$C$8"}</definedName>
    <definedName name="yyy" localSheetId="1" hidden="1">[9]수량산출!$A$1:$A$8561</definedName>
    <definedName name="yyy" hidden="1">#REF!</definedName>
    <definedName name="yyyyyyy" localSheetId="1" hidden="1">#REF!</definedName>
    <definedName name="yyyyyyy" hidden="1">#REF!</definedName>
    <definedName name="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1" hidden="1">[4]수량산출!#REF!</definedName>
    <definedName name="ㄱ" hidden="1">#REF!</definedName>
    <definedName name="ㄱㄱ" localSheetId="1" hidden="1">{"'용역비'!$A$4:$C$8"}</definedName>
    <definedName name="ㄱㄱ" hidden="1">{"'용역비'!$A$4:$C$8"}</definedName>
    <definedName name="ㄱㄱㄱㄱㄱㄱ" localSheetId="1" hidden="1">{"'용역비'!$A$4:$C$8"}</definedName>
    <definedName name="ㄱㄱㄱㄱㄱㄱ" hidden="1">{"'용역비'!$A$4:$C$8"}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가아" localSheetId="1" hidden="1">[10]수량산출!#REF!</definedName>
    <definedName name="가아" hidden="1">#REF!</definedName>
    <definedName name="간" localSheetId="1" hidden="1">#REF!</definedName>
    <definedName name="간" hidden="1">#REF!</definedName>
    <definedName name="강아지" localSheetId="1" hidden="1">#REF!</definedName>
    <definedName name="강아지" hidden="1">#REF!</definedName>
    <definedName name="거ㅏ" localSheetId="1" hidden="1">[11]수량산출!$A$3:$H$8539</definedName>
    <definedName name="거ㅏ" hidden="1">#REF!</definedName>
    <definedName name="겨" localSheetId="1" hidden="1">{"'용역비'!$A$4:$C$8"}</definedName>
    <definedName name="겨" hidden="1">{"'용역비'!$A$4:$C$8"}</definedName>
    <definedName name="견적" localSheetId="1" hidden="1">'[12]내역서1999.8최종'!$A$1:$A$2438</definedName>
    <definedName name="견적" hidden="1">#REF!</definedName>
    <definedName name="경비집계" localSheetId="1" hidden="1">{"'용역비'!$A$4:$C$8"}</definedName>
    <definedName name="경비집계" hidden="1">{"'용역비'!$A$4:$C$8"}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#REF!</definedName>
    <definedName name="공공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localSheetId="1" hidden="1">{#N/A,#N/A,FALSE,"구조2"}</definedName>
    <definedName name="구" hidden="1">{#N/A,#N/A,FALSE,"구조2"}</definedName>
    <definedName name="근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능점수방법선택">#REF!</definedName>
    <definedName name="기술사">#REF!</definedName>
    <definedName name="긴급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hidden="1">#REF!</definedName>
    <definedName name="ㄳㄳㄳㄳ" localSheetId="1" hidden="1">{"'용역비'!$A$4:$C$8"}</definedName>
    <definedName name="ㄳㄳㄳㄳ" hidden="1">{"'용역비'!$A$4:$C$8"}</definedName>
    <definedName name="ㄴㄴㄴㄴㄴ" hidden="1">#REF!</definedName>
    <definedName name="ㄴㅁㅇㅁㄴ" hidden="1">#REF!</definedName>
    <definedName name="ㄴㅇㄹㅇㄴㄹㅇㄴㄹ" localSheetId="1" hidden="1">{"'용역비'!$A$4:$C$8"}</definedName>
    <definedName name="ㄴㅇㄹㅇㄴㄹㅇㄴㄹ" hidden="1">{"'용역비'!$A$4:$C$8"}</definedName>
    <definedName name="ㄴㅇㄻㄴㅇㄹ" localSheetId="1" hidden="1">{"'용역비'!$A$4:$C$8"}</definedName>
    <definedName name="ㄴㅇㄻㄴㅇㄹ" hidden="1">{"'용역비'!$A$4:$C$8"}</definedName>
    <definedName name="ㄴㅇㅎㄴㅇ" hidden="1">#REF!</definedName>
    <definedName name="남남" hidden="1">#REF!</definedName>
    <definedName name="남윤" localSheetId="1" hidden="1">{"'용역비'!$A$4:$C$8"}</definedName>
    <definedName name="남윤" hidden="1">{"'용역비'!$A$4:$C$8"}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ㄶㄴㄷ" hidden="1">#REF!</definedName>
    <definedName name="ㄷ6ㅓ" localSheetId="1" hidden="1">{"'용역비'!$A$4:$C$8"}</definedName>
    <definedName name="ㄷ6ㅓ" hidden="1">{"'용역비'!$A$4:$C$8"}</definedName>
    <definedName name="ㄷㄱㄷㄱㄷㄱ" localSheetId="1" hidden="1">{"'용역비'!$A$4:$C$8"}</definedName>
    <definedName name="ㄷㄱㄷㄱㄷㄱ" hidden="1">{"'용역비'!$A$4:$C$8"}</definedName>
    <definedName name="ㄷㄷㄱㄱ" localSheetId="1" hidden="1">{"'용역비'!$A$4:$C$8"}</definedName>
    <definedName name="ㄷㄷㄱㄱ" hidden="1">{"'용역비'!$A$4:$C$8"}</definedName>
    <definedName name="ㄷㅅㅈㄷ" hidden="1">#REF!</definedName>
    <definedName name="ㄷ숃ㄱ" hidden="1">#REF!</definedName>
    <definedName name="ㄷㅈㄷ" hidden="1">#REF!</definedName>
    <definedName name="ㄷㅍㅂ" localSheetId="1" hidden="1">{"'용역비'!$A$4:$C$8"}</definedName>
    <definedName name="ㄷㅍㅂ" hidden="1">{"'용역비'!$A$4:$C$8"}</definedName>
    <definedName name="대강당배관" localSheetId="1" hidden="1">'[13]1안'!#REF!</definedName>
    <definedName name="대강당배관" hidden="1">#REF!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#REF!</definedName>
    <definedName name="ㄹㅇㄶ" hidden="1">#REF!</definedName>
    <definedName name="ㄹㅇㄶ옿" localSheetId="1" hidden="1">'[14]N賃率-職'!$I$5:$I$30</definedName>
    <definedName name="ㄹㅇㄶ옿" hidden="1">#REF!</definedName>
    <definedName name="ㄹㅇㄹㅇ" localSheetId="1" hidden="1">#REF!</definedName>
    <definedName name="ㄹㅇㄹㅇ" hidden="1">#REF!</definedName>
    <definedName name="ㄹㅇㅎㄹㅇ" localSheetId="1" hidden="1">#REF!</definedName>
    <definedName name="ㄹㅇㅎㄹㅇ" hidden="1">#REF!</definedName>
    <definedName name="ㄹㅇㅎㅁ" localSheetId="1" hidden="1">'[15]N賃率-職'!$I$5:$I$30</definedName>
    <definedName name="ㄹㅇㅎㅁ" hidden="1">#REF!</definedName>
    <definedName name="ㄹㅇ홀옹ㅎㄹ" localSheetId="1" hidden="1">#REF!</definedName>
    <definedName name="ㄹㅇ홀옹ㅎㄹ" hidden="1">#REF!</definedName>
    <definedName name="ㄹ헝ㄹ" localSheetId="1" hidden="1">#REF!</definedName>
    <definedName name="ㄹ헝ㄹ" hidden="1">#REF!</definedName>
    <definedName name="려ㅛ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료" localSheetId="1" hidden="1">{"'용역비'!$A$4:$C$8"}</definedName>
    <definedName name="료" hidden="1">{"'용역비'!$A$4:$C$8"}</definedName>
    <definedName name="ㅁ" hidden="1">#REF!</definedName>
    <definedName name="ㅁㄴㅇㄻㄴㅇㄹㄴㅁㅎㄴㅇㅎ" localSheetId="1" hidden="1">{"'용역비'!$A$4:$C$8"}</definedName>
    <definedName name="ㅁㄴㅇㄻㄴㅇㄹㄴㅁㅎㄴㅇㅎ" hidden="1">{"'용역비'!$A$4:$C$8"}</definedName>
    <definedName name="ㅁㄶㅁㄴ" hidden="1">#REF!</definedName>
    <definedName name="ㅁㅀㅁㄴ" hidden="1">#REF!</definedName>
    <definedName name="ㅁㅁㅁㅁㅁ" localSheetId="1" hidden="1">{"'용역비'!$A$4:$C$8"}</definedName>
    <definedName name="ㅁㅁㅁㅁㅁ" hidden="1">{"'용역비'!$A$4:$C$8"}</definedName>
    <definedName name="망루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모형표지" localSheetId="1" hidden="1">{"'용역비'!$A$4:$C$8"}</definedName>
    <definedName name="모형표지" hidden="1">{"'용역비'!$A$4:$C$8"}</definedName>
    <definedName name="몰러" localSheetId="1" hidden="1">[16]수량산출!#REF!</definedName>
    <definedName name="몰러" hidden="1">#REF!</definedName>
    <definedName name="ㅂㄱㄹㄷㅈㅅㄷ4ㅈ" localSheetId="1" hidden="1">#REF!</definedName>
    <definedName name="ㅂㄱㄹㄷㅈㅅㄷ4ㅈ" hidden="1">#REF!</definedName>
    <definedName name="ㅂㄴㅊㅂㄴ" localSheetId="1" hidden="1">'[14]N賃率-職'!$I$5:$I$30</definedName>
    <definedName name="ㅂㄴㅊㅂㄴ" hidden="1">#REF!</definedName>
    <definedName name="ㅂㅂ" localSheetId="1" hidden="1">#REF!</definedName>
    <definedName name="ㅂㅂ" hidden="1">#REF!</definedName>
    <definedName name="ㅂㅂㅂ" localSheetId="1" hidden="1">{"'용역비'!$A$4:$C$8"}</definedName>
    <definedName name="ㅂㅂㅂ" hidden="1">{"'용역비'!$A$4:$C$8"}</definedName>
    <definedName name="ㅂㅈㄷㄱㅈㅂ" hidden="1">#REF!</definedName>
    <definedName name="배관공수율" localSheetId="1" hidden="1">'[2]N賃率-職'!$I$5:$I$30</definedName>
    <definedName name="배관공수율" hidden="1">#REF!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ㄱㅈ" hidden="1">#REF!</definedName>
    <definedName name="ㅅㅅ" hidden="1">#REF!</definedName>
    <definedName name="수" hidden="1">#REF!</definedName>
    <definedName name="실행2" hidden="1">#REF!</definedName>
    <definedName name="ㅇㄹ" hidden="1">#REF!</definedName>
    <definedName name="ㅇㄹㄶㄴㅁ" localSheetId="1" hidden="1">'[17]N賃率-職'!$I$5:$I$30</definedName>
    <definedName name="ㅇㄹㄶㄴㅁ" hidden="1">#REF!</definedName>
    <definedName name="ㅇㄹㄹ" localSheetId="1" hidden="1">'[18]N賃率-職'!$I$5:$I$30</definedName>
    <definedName name="ㅇㄹㄹ" hidden="1">#REF!</definedName>
    <definedName name="ㅇㄹㅇㄹ" localSheetId="1" hidden="1">#REF!</definedName>
    <definedName name="ㅇㄹㅇㄹ" hidden="1">#REF!</definedName>
    <definedName name="ㅇㅇㄹ" localSheetId="1" hidden="1">#REF!</definedName>
    <definedName name="ㅇㅇㄹ" hidden="1">#REF!</definedName>
    <definedName name="ㅇㅎㅁㄴ" localSheetId="1" hidden="1">#REF!</definedName>
    <definedName name="ㅇㅎㅁㄴ" hidden="1">#REF!</definedName>
    <definedName name="ㅇㅎㅇㅎ" localSheetId="1" hidden="1">{"'용역비'!$A$4:$C$8"}</definedName>
    <definedName name="ㅇㅎㅇㅎ" hidden="1">{"'용역비'!$A$4:$C$8"}</definedName>
    <definedName name="ㅇ호" localSheetId="1" hidden="1">{"'용역비'!$A$4:$C$8"}</definedName>
    <definedName name="ㅇ호" hidden="1">{"'용역비'!$A$4:$C$8"}</definedName>
    <definedName name="ㅇ호ㅓ" localSheetId="1" hidden="1">{"'용역비'!$A$4:$C$8"}</definedName>
    <definedName name="ㅇ호ㅓ" hidden="1">{"'용역비'!$A$4:$C$8"}</definedName>
    <definedName name="ㅇ호ㅓㅇㅎ" localSheetId="1" hidden="1">{"'용역비'!$A$4:$C$8"}</definedName>
    <definedName name="ㅇ호ㅓㅇㅎ" hidden="1">{"'용역비'!$A$4:$C$8"}</definedName>
    <definedName name="ㅇ호ㅓㅇ호ㅓ" localSheetId="1" hidden="1">{"'용역비'!$A$4:$C$8"}</definedName>
    <definedName name="ㅇ호ㅓㅇ호ㅓ" hidden="1">{"'용역비'!$A$4:$C$8"}</definedName>
    <definedName name="ㅇ호ㅓㅎ" localSheetId="1" hidden="1">{"'용역비'!$A$4:$C$8"}</definedName>
    <definedName name="ㅇ호ㅓㅎ" hidden="1">{"'용역비'!$A$4:$C$8"}</definedName>
    <definedName name="ㅇ호ㅓ호ㅓ" localSheetId="1" hidden="1">{"'용역비'!$A$4:$C$8"}</definedName>
    <definedName name="ㅇ호ㅓ호ㅓ" hidden="1">{"'용역비'!$A$4:$C$8"}</definedName>
    <definedName name="아냐" localSheetId="1" hidden="1">{#N/A,#N/A,FALSE,"전열산출서"}</definedName>
    <definedName name="아냐" hidden="1">{#N/A,#N/A,FALSE,"전열산출서"}</definedName>
    <definedName name="어" localSheetId="1" hidden="1">{"'용역비'!$A$4:$C$8"}</definedName>
    <definedName name="어" hidden="1">{"'용역비'!$A$4:$C$8"}</definedName>
    <definedName name="연습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상INDEX" hidden="1">#REF!</definedName>
    <definedName name="영시스템" localSheetId="1" hidden="1">[19]수량산출!#REF!</definedName>
    <definedName name="영시스템" hidden="1">#REF!</definedName>
    <definedName name="예산내역" localSheetId="1" hidden="1">{"'용역비'!$A$4:$C$8"}</definedName>
    <definedName name="예산내역" hidden="1">{"'용역비'!$A$4:$C$8"}</definedName>
    <definedName name="응용" localSheetId="1" hidden="1">{"'용역비'!$A$4:$C$8"}</definedName>
    <definedName name="응용" hidden="1">{"'용역비'!$A$4:$C$8"}</definedName>
    <definedName name="이이잉" localSheetId="1" hidden="1">{#N/A,#N/A,FALSE,"전열산출서"}</definedName>
    <definedName name="이이잉" hidden="1">{#N/A,#N/A,FALSE,"전열산출서"}</definedName>
    <definedName name="이천순복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집" hidden="1">#REF!</definedName>
    <definedName name="임ㄴ" localSheetId="1" hidden="1">{"'공사부문'!$A$6:$A$32"}</definedName>
    <definedName name="임ㄴ" hidden="1">{"'공사부문'!$A$6:$A$32"}</definedName>
    <definedName name="ㅈ56ㅕ" localSheetId="1" hidden="1">{"'용역비'!$A$4:$C$8"}</definedName>
    <definedName name="ㅈ56ㅕ" hidden="1">{"'용역비'!$A$4:$C$8"}</definedName>
    <definedName name="ㅈㄷㄱㄷㄱㄷ" localSheetId="1" hidden="1">{"'용역비'!$A$4:$C$8"}</definedName>
    <definedName name="ㅈㄷㄱㄷㄱㄷ" hidden="1">{"'용역비'!$A$4:$C$8"}</definedName>
    <definedName name="ㅈㅇ" localSheetId="1" hidden="1">{"'용역비'!$A$4:$C$8"}</definedName>
    <definedName name="ㅈㅇ" hidden="1">{"'용역비'!$A$4:$C$8"}</definedName>
    <definedName name="ㅈㅈㅈ" localSheetId="1" hidden="1">{"'용역비'!$A$4:$C$8"}</definedName>
    <definedName name="ㅈㅈㅈ" hidden="1">{"'용역비'!$A$4:$C$8"}</definedName>
    <definedName name="ㅈㅈㅈㅈㅈㅈ" localSheetId="1" hidden="1">{"'용역비'!$A$4:$C$8"}</definedName>
    <definedName name="ㅈㅈㅈㅈㅈㅈ" hidden="1">{"'용역비'!$A$4:$C$8"}</definedName>
    <definedName name="자" localSheetId="1" hidden="1">{"'용역비'!$A$4:$C$8"}</definedName>
    <definedName name="자" hidden="1">{"'용역비'!$A$4:$C$8"}</definedName>
    <definedName name="자재비" localSheetId="1" hidden="1">{"'용역비'!$A$4:$C$8"}</definedName>
    <definedName name="자재비" hidden="1">{"'용역비'!$A$4:$C$8"}</definedName>
    <definedName name="장집" localSheetId="1" hidden="1">{"'용역비'!$A$4:$C$8"}</definedName>
    <definedName name="장집" hidden="1">{"'용역비'!$A$4:$C$8"}</definedName>
    <definedName name="재집" localSheetId="1" hidden="1">{"'용역비'!$A$4:$C$8"}</definedName>
    <definedName name="재집" hidden="1">{"'용역비'!$A$4:$C$8"}</definedName>
    <definedName name="정보처리기사">#REF!</definedName>
    <definedName name="제수추가" localSheetId="1" hidden="1">{"'용역비'!$A$4:$C$8"}</definedName>
    <definedName name="제수추가" hidden="1">{"'용역비'!$A$4:$C$8"}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급">#REF!</definedName>
    <definedName name="직재" localSheetId="1" hidden="1">{"'용역비'!$A$4:$C$8"}</definedName>
    <definedName name="직재" hidden="1">{"'용역비'!$A$4:$C$8"}</definedName>
    <definedName name="천사" localSheetId="1" hidden="1">{"'용역비'!$A$4:$C$8"}</definedName>
    <definedName name="천사" hidden="1">{"'용역비'!$A$4:$C$8"}</definedName>
    <definedName name="초급">#REF!</definedName>
    <definedName name="추정" localSheetId="1" hidden="1">{#N/A,#N/A,FALSE,"전열산출서"}</definedName>
    <definedName name="추정" hidden="1">{#N/A,#N/A,FALSE,"전열산출서"}</definedName>
    <definedName name="측량고급">#REF!</definedName>
    <definedName name="측량중급">#REF!</definedName>
    <definedName name="측량초급">#REF!</definedName>
    <definedName name="ㅋㅌ" localSheetId="1" hidden="1">{"'용역비'!$A$4:$C$8"}</definedName>
    <definedName name="ㅋㅌ" hidden="1">{"'용역비'!$A$4:$C$8"}</definedName>
    <definedName name="ㅌㅍㅁㄴㅋ" localSheetId="1" hidden="1">'[14]N賃率-職'!$I$5:$I$30</definedName>
    <definedName name="ㅌㅍㅁㄴㅋ" hidden="1">#REF!</definedName>
    <definedName name="타견적" localSheetId="1" hidden="1">[19]수량산출!$A$1:$A$8282</definedName>
    <definedName name="타견적" hidden="1">#REF!</definedName>
    <definedName name="특급">#REF!</definedName>
    <definedName name="ㅍ큪ㅊㅋ" localSheetId="1" hidden="1">#REF!</definedName>
    <definedName name="ㅍ큪ㅊㅋ" hidden="1">#REF!</definedName>
    <definedName name="ㅎㄹ" localSheetId="1" hidden="1">#REF!</definedName>
    <definedName name="ㅎㄹ" hidden="1">#REF!</definedName>
    <definedName name="ㅎㄹ오하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" localSheetId="1" hidden="1">{"'용역비'!$A$4:$C$8"}</definedName>
    <definedName name="ㅎㅇ" hidden="1">{"'용역비'!$A$4:$C$8"}</definedName>
    <definedName name="ㅎㅇㄶㄷㄱ" hidden="1">#REF!</definedName>
    <definedName name="ㅎ오" localSheetId="1" hidden="1">{"'용역비'!$A$4:$C$8"}</definedName>
    <definedName name="ㅎ오" hidden="1">{"'용역비'!$A$4:$C$8"}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" localSheetId="1" hidden="1">{"'용역비'!$A$4:$C$8"}</definedName>
    <definedName name="호ㅓ" hidden="1">{"'용역비'!$A$4:$C$8"}</definedName>
    <definedName name="홍ㄹㄴㄷㄱ" hidden="1">#REF!</definedName>
    <definedName name="홍ㅇ호" localSheetId="1" hidden="1">{"'용역비'!$A$4:$C$8"}</definedName>
    <definedName name="홍ㅇ호" hidden="1">{"'용역비'!$A$4:$C$8"}</definedName>
    <definedName name="ㅏㅕㅛㅏㄱㄹㅇ" localSheetId="1" hidden="1">'[14]N賃率-職'!$I$5:$I$30</definedName>
    <definedName name="ㅏㅕㅛㅏㄱㄹㅇ" hidden="1">#REF!</definedName>
    <definedName name="ㅑㅑ" localSheetId="1" hidden="1">{"'용역비'!$A$4:$C$8"}</definedName>
    <definedName name="ㅑㅑ" hidden="1">{"'용역비'!$A$4:$C$8"}</definedName>
    <definedName name="ㅑㅑㅑ" localSheetId="1" hidden="1">{"'용역비'!$A$4:$C$8"}</definedName>
    <definedName name="ㅑㅑㅑ" hidden="1">{"'용역비'!$A$4:$C$8"}</definedName>
    <definedName name="ㅑㅑㅑㅑㅑ" localSheetId="1" hidden="1">{"'용역비'!$A$4:$C$8"}</definedName>
    <definedName name="ㅑㅑㅑㅑㅑ" hidden="1">{"'용역비'!$A$4:$C$8"}</definedName>
    <definedName name="ㅑㅑㅑㅑㅑㅑ" localSheetId="1" hidden="1">{"'용역비'!$A$4:$C$8"}</definedName>
    <definedName name="ㅑㅑㅑㅑㅑㅑ" hidden="1">{"'용역비'!$A$4:$C$8"}</definedName>
    <definedName name="ㅑㅕㅕ" localSheetId="1" hidden="1">{"'용역비'!$A$4:$C$8"}</definedName>
    <definedName name="ㅑㅕㅕ" hidden="1">{"'용역비'!$A$4:$C$8"}</definedName>
    <definedName name="ㅔㅣ" localSheetId="1" hidden="1">{"'용역비'!$A$4:$C$8"}</definedName>
    <definedName name="ㅔㅣ" hidden="1">{"'용역비'!$A$4:$C$8"}</definedName>
    <definedName name="ㅛ" localSheetId="1" hidden="1">{"'용역비'!$A$4:$C$8"}</definedName>
    <definedName name="ㅛ" hidden="1">{"'용역비'!$A$4:$C$8"}</definedName>
    <definedName name="ㅛㅕㅑ" localSheetId="1" hidden="1">'[18]N賃率-職'!$I$5:$I$30</definedName>
    <definedName name="ㅛㅕㅑ" hidden="1">#REF!</definedName>
    <definedName name="ㅛㅛㅛ" localSheetId="1" hidden="1">{"'용역비'!$A$4:$C$8"}</definedName>
    <definedName name="ㅛㅛㅛ" hidden="1">{"'용역비'!$A$4:$C$8"}</definedName>
    <definedName name="ㅛㅛㅛㅛ" localSheetId="1" hidden="1">[20]수량산출!$A$1:$A$8561</definedName>
    <definedName name="ㅛㅛㅛㅛ" hidden="1">#REF!</definedName>
    <definedName name="ㅜ" localSheetId="1" hidden="1">[4]수량산출!#REF!</definedName>
    <definedName name="ㅜ" hidden="1">#REF!</definedName>
    <definedName name="ㅜㅠㅊ퓨ㅜ" localSheetId="1" hidden="1">#REF!</definedName>
    <definedName name="ㅜㅠㅊ퓨ㅜ" hidden="1">#REF!</definedName>
    <definedName name="ㅠㄱ" localSheetId="1" hidden="1">{"'용역비'!$A$4:$C$8"}</definedName>
    <definedName name="ㅠㄱ" hidden="1">{"'용역비'!$A$4:$C$8"}</definedName>
    <definedName name="ㅣㅑㅕㅗ" hidden="1">#REF!</definedName>
    <definedName name="ㅣㅣㅣ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6" i="40" l="1"/>
  <c r="E62" i="40"/>
  <c r="E55" i="40"/>
  <c r="N53" i="40"/>
  <c r="C64" i="40"/>
  <c r="E64" i="40" s="1"/>
  <c r="C57" i="40"/>
  <c r="E57" i="40" s="1"/>
  <c r="N66" i="40" l="1"/>
  <c r="N55" i="40"/>
  <c r="N56" i="40"/>
  <c r="N57" i="40"/>
  <c r="N58" i="40"/>
  <c r="N59" i="40"/>
  <c r="N60" i="40"/>
  <c r="N61" i="40"/>
  <c r="N62" i="40"/>
  <c r="N63" i="40"/>
  <c r="N64" i="40"/>
  <c r="N65" i="40"/>
  <c r="N67" i="40"/>
  <c r="N54" i="40"/>
  <c r="F36" i="40" l="1"/>
  <c r="E36" i="40"/>
  <c r="D36" i="40"/>
  <c r="C36" i="40"/>
  <c r="C4" i="11" l="1"/>
  <c r="F10" i="26" l="1"/>
  <c r="F8" i="26" l="1"/>
</calcChain>
</file>

<file path=xl/sharedStrings.xml><?xml version="1.0" encoding="utf-8"?>
<sst xmlns="http://schemas.openxmlformats.org/spreadsheetml/2006/main" count="367" uniqueCount="173">
  <si>
    <t>품           명</t>
    <phoneticPr fontId="3" type="noConversion"/>
  </si>
  <si>
    <t>비  고</t>
  </si>
  <si>
    <t>금  액</t>
  </si>
  <si>
    <t>단  가</t>
  </si>
  <si>
    <t>수  량</t>
  </si>
  <si>
    <t>단  위</t>
  </si>
  <si>
    <t>1. 직접인건비</t>
    <phoneticPr fontId="3" type="noConversion"/>
  </si>
  <si>
    <t>금   액(원)</t>
    <phoneticPr fontId="3" type="noConversion"/>
  </si>
  <si>
    <t>비       고</t>
    <phoneticPr fontId="3" type="noConversion"/>
  </si>
  <si>
    <t>식   비</t>
    <phoneticPr fontId="3" type="noConversion"/>
  </si>
  <si>
    <t>숙박료</t>
    <phoneticPr fontId="3" type="noConversion"/>
  </si>
  <si>
    <t>여   비</t>
    <phoneticPr fontId="3" type="noConversion"/>
  </si>
  <si>
    <t>구    분</t>
    <phoneticPr fontId="3" type="noConversion"/>
  </si>
  <si>
    <t>여    비</t>
    <phoneticPr fontId="3" type="noConversion"/>
  </si>
  <si>
    <t xml:space="preserve">  가. 직접인건비</t>
    <phoneticPr fontId="3" type="noConversion"/>
  </si>
  <si>
    <t xml:space="preserve">  나. 직접경비</t>
    <phoneticPr fontId="3" type="noConversion"/>
  </si>
  <si>
    <t>총 사업비</t>
    <phoneticPr fontId="1" type="noConversion"/>
  </si>
  <si>
    <t>:</t>
    <phoneticPr fontId="1" type="noConversion"/>
  </si>
  <si>
    <t>1. 개발 부문</t>
    <phoneticPr fontId="3" type="noConversion"/>
  </si>
  <si>
    <t>해당없음</t>
    <phoneticPr fontId="1" type="noConversion"/>
  </si>
  <si>
    <t>정밀도로지도 SW 고도화 및 기구축 성과 데이터모델 적용</t>
    <phoneticPr fontId="1" type="noConversion"/>
  </si>
  <si>
    <t>기구축 성과 데이터 모델 적용</t>
    <phoneticPr fontId="3" type="noConversion"/>
  </si>
  <si>
    <t xml:space="preserve">  다. 제경비</t>
    <phoneticPr fontId="3" type="noConversion"/>
  </si>
  <si>
    <t xml:space="preserve">  라. 기술료</t>
    <phoneticPr fontId="3" type="noConversion"/>
  </si>
  <si>
    <t xml:space="preserve">  마. 부가세</t>
    <phoneticPr fontId="3" type="noConversion"/>
  </si>
  <si>
    <t>2장. 신규구축 부문(자동차 전용, 4차로 이상)</t>
    <phoneticPr fontId="3" type="noConversion"/>
  </si>
  <si>
    <t>km</t>
    <phoneticPr fontId="3" type="noConversion"/>
  </si>
  <si>
    <t>2. 직접경비</t>
    <phoneticPr fontId="3" type="noConversion"/>
  </si>
  <si>
    <t xml:space="preserve">  가. 기계비</t>
    <phoneticPr fontId="3" type="noConversion"/>
  </si>
  <si>
    <t>제8호 객체추출 및 묘사</t>
    <phoneticPr fontId="3" type="noConversion"/>
  </si>
  <si>
    <t>제9호 구조화 편집</t>
    <phoneticPr fontId="3" type="noConversion"/>
  </si>
  <si>
    <t>제10호 성과 정리 및 검수</t>
    <phoneticPr fontId="3" type="noConversion"/>
  </si>
  <si>
    <t>규  격</t>
  </si>
  <si>
    <t>단위 가격 (1km당)</t>
    <phoneticPr fontId="3" type="noConversion"/>
  </si>
  <si>
    <t xml:space="preserve">       - 특급기술자</t>
    <phoneticPr fontId="3" type="noConversion"/>
  </si>
  <si>
    <t>인</t>
    <phoneticPr fontId="3" type="noConversion"/>
  </si>
  <si>
    <t xml:space="preserve">       - 고급기술자</t>
    <phoneticPr fontId="3" type="noConversion"/>
  </si>
  <si>
    <t xml:space="preserve">       - 중급기술자</t>
    <phoneticPr fontId="3" type="noConversion"/>
  </si>
  <si>
    <t xml:space="preserve">       - 상각비</t>
    <phoneticPr fontId="3" type="noConversion"/>
  </si>
  <si>
    <t>일</t>
    <phoneticPr fontId="3" type="noConversion"/>
  </si>
  <si>
    <t xml:space="preserve">       - 정비비</t>
    <phoneticPr fontId="3" type="noConversion"/>
  </si>
  <si>
    <t xml:space="preserve">       - 초급기술자</t>
    <phoneticPr fontId="3" type="noConversion"/>
  </si>
  <si>
    <t>인</t>
  </si>
  <si>
    <t xml:space="preserve">       - 정보처리기사</t>
    <phoneticPr fontId="3" type="noConversion"/>
  </si>
  <si>
    <t>1. 정밀도로지도 구축 현황</t>
    <phoneticPr fontId="1" type="noConversion"/>
  </si>
  <si>
    <t>연도</t>
  </si>
  <si>
    <t>구분</t>
  </si>
  <si>
    <r>
      <t>연장(</t>
    </r>
    <r>
      <rPr>
        <b/>
        <sz val="11"/>
        <color rgb="FF000000"/>
        <rFont val="맑은 고딕"/>
        <family val="3"/>
        <charset val="129"/>
      </rPr>
      <t>㎞</t>
    </r>
    <r>
      <rPr>
        <b/>
        <sz val="11"/>
        <color rgb="FF000000"/>
        <rFont val="KoPub돋움체 Light"/>
        <family val="3"/>
        <charset val="129"/>
      </rPr>
      <t>)</t>
    </r>
    <phoneticPr fontId="1" type="noConversion"/>
  </si>
  <si>
    <t>자료수집</t>
    <phoneticPr fontId="1" type="noConversion"/>
  </si>
  <si>
    <t>모델 변경 반영</t>
    <phoneticPr fontId="1" type="noConversion"/>
  </si>
  <si>
    <t>정비</t>
    <phoneticPr fontId="1" type="noConversion"/>
  </si>
  <si>
    <t>‘15년</t>
  </si>
  <si>
    <t>고속국도(서울TG ∼ 신갈JC ∼ 호법JC), 자율주행 시범구간</t>
    <phoneticPr fontId="1" type="noConversion"/>
  </si>
  <si>
    <t>O</t>
    <phoneticPr fontId="1" type="noConversion"/>
  </si>
  <si>
    <t>한국교통안전공단 주행시험장(現 K-City)</t>
    <phoneticPr fontId="1" type="noConversion"/>
  </si>
  <si>
    <t>‘16년</t>
  </si>
  <si>
    <t>대구 규제프리존, 서울 여의도</t>
  </si>
  <si>
    <t>‘17년</t>
  </si>
  <si>
    <t>고속국도(경부선, 영동선 일부구간)</t>
  </si>
  <si>
    <t>평창올림픽 자율주행차 시연 구간</t>
  </si>
  <si>
    <t>세종시 주요 간선도로, 판교제로시티</t>
  </si>
  <si>
    <t>‘18년</t>
  </si>
  <si>
    <t>서울·제주 C-ITS 실증사업 구간</t>
  </si>
  <si>
    <t>대구 자율주행차 실증 구간</t>
  </si>
  <si>
    <t>인천공항 자율주행셔틀 운행 예정 구간</t>
  </si>
  <si>
    <t>고속도로(중부내륙, 경인선 등) 및 연결도로</t>
  </si>
  <si>
    <t>‘19년</t>
  </si>
  <si>
    <t>고속국도 잔여구간 및 연결구간</t>
  </si>
  <si>
    <t>‘20년</t>
  </si>
  <si>
    <t>세종시 자율주행차 실증구간</t>
  </si>
  <si>
    <t>‘21년</t>
  </si>
  <si>
    <t>일반국도(수도권‧강원권‧전라권‧경상권)</t>
  </si>
  <si>
    <t>광주‧울산 C-ITS 실증사업 구간</t>
  </si>
  <si>
    <t>자율주행차 시범운행지구</t>
  </si>
  <si>
    <t>고속국도(400호선, 14호선, 17호선)</t>
  </si>
  <si>
    <t>‘22년</t>
  </si>
  <si>
    <t>일반국도(충청권)</t>
  </si>
  <si>
    <t>지방도(전국 일부)</t>
  </si>
  <si>
    <t>고속국도(IC, JC 등)</t>
  </si>
  <si>
    <t>‘23년</t>
  </si>
  <si>
    <t>특별·광역시도(수도권) 등</t>
  </si>
  <si>
    <t>지방도(경기권)</t>
  </si>
  <si>
    <t>일반국도(새만금 남북도로 등)</t>
  </si>
  <si>
    <t>‘24년</t>
  </si>
  <si>
    <t>지방도(충청권)</t>
  </si>
  <si>
    <t>화성 자율주행리빙랩, 시범운행지구 등</t>
  </si>
  <si>
    <t>일반국도(우회신설 등)</t>
  </si>
  <si>
    <t>‘25년</t>
  </si>
  <si>
    <t>지방도(수도,강원,경북)</t>
  </si>
  <si>
    <t>지방도(경남동부)</t>
  </si>
  <si>
    <t>지방도(경남서부,전남동부)</t>
  </si>
  <si>
    <t>지방도(전라,제주)</t>
  </si>
  <si>
    <t>구축 총계</t>
    <phoneticPr fontId="1" type="noConversion"/>
  </si>
  <si>
    <t>2. 표준 품셈 적용 비율 산정</t>
    <phoneticPr fontId="1" type="noConversion"/>
  </si>
  <si>
    <t>연번</t>
    <phoneticPr fontId="1" type="noConversion"/>
  </si>
  <si>
    <t>작업공종</t>
    <phoneticPr fontId="1" type="noConversion"/>
  </si>
  <si>
    <t>내용</t>
    <phoneticPr fontId="1" type="noConversion"/>
  </si>
  <si>
    <t>적용비율</t>
    <phoneticPr fontId="1" type="noConversion"/>
  </si>
  <si>
    <t>사유</t>
    <phoneticPr fontId="1" type="noConversion"/>
  </si>
  <si>
    <t xml:space="preserve"> 작업계획 및 준비</t>
  </si>
  <si>
    <t>작업계획
기성과 수집 및 분석</t>
    <phoneticPr fontId="1" type="noConversion"/>
  </si>
  <si>
    <t>성과 수정 및 추가 항목 구축으로 업무량 최소</t>
    <phoneticPr fontId="1" type="noConversion"/>
  </si>
  <si>
    <t xml:space="preserve"> MMS 자료수집</t>
  </si>
  <si>
    <t xml:space="preserve"> GNSS/INS 자료처리(구축)</t>
  </si>
  <si>
    <t xml:space="preserve"> 기준점 선점</t>
  </si>
  <si>
    <t xml:space="preserve"> 기준점 측량</t>
  </si>
  <si>
    <t xml:space="preserve"> MMS 표준자료 제작</t>
  </si>
  <si>
    <t xml:space="preserve"> 이미지 처리(개인정보 보호)</t>
  </si>
  <si>
    <t xml:space="preserve"> 객체추출 및 묘사</t>
  </si>
  <si>
    <t>모댈 변경 사항 적용</t>
    <phoneticPr fontId="1" type="noConversion"/>
  </si>
  <si>
    <t>중앙분리대, 차도 경계 등 추가 묘사</t>
    <phoneticPr fontId="1" type="noConversion"/>
  </si>
  <si>
    <t xml:space="preserve"> 구조화 편집</t>
  </si>
  <si>
    <t>모델 변경사항 적용 및 오류 수정</t>
    <phoneticPr fontId="1" type="noConversion"/>
  </si>
  <si>
    <t>중앙분리대, 차도 경계 등 추가 구축 및 기존 성과 정비</t>
    <phoneticPr fontId="1" type="noConversion"/>
  </si>
  <si>
    <t>제10호 성과 정리 및 검수</t>
  </si>
  <si>
    <t>성과 정리 및 검수</t>
    <phoneticPr fontId="1" type="noConversion"/>
  </si>
  <si>
    <t>2. DB 부문</t>
    <phoneticPr fontId="1" type="noConversion"/>
  </si>
  <si>
    <t>-</t>
  </si>
  <si>
    <t>3. 구축레이어 별 속성구조화 반영율</t>
    <phoneticPr fontId="1" type="noConversion"/>
  </si>
  <si>
    <t>NT1</t>
    <phoneticPr fontId="1" type="noConversion"/>
  </si>
  <si>
    <t>NT2</t>
    <phoneticPr fontId="1" type="noConversion"/>
  </si>
  <si>
    <t>RS1</t>
    <phoneticPr fontId="1" type="noConversion"/>
  </si>
  <si>
    <t>RS2</t>
  </si>
  <si>
    <t>RS2</t>
    <phoneticPr fontId="1" type="noConversion"/>
  </si>
  <si>
    <t>RS3</t>
  </si>
  <si>
    <t>RS3</t>
    <phoneticPr fontId="1" type="noConversion"/>
  </si>
  <si>
    <t>PW1</t>
    <phoneticPr fontId="1" type="noConversion"/>
  </si>
  <si>
    <t>RM1</t>
    <phoneticPr fontId="1" type="noConversion"/>
  </si>
  <si>
    <t>RM2</t>
  </si>
  <si>
    <t>RM2</t>
    <phoneticPr fontId="1" type="noConversion"/>
  </si>
  <si>
    <t>RM3</t>
    <phoneticPr fontId="1" type="noConversion"/>
  </si>
  <si>
    <t>SF1</t>
    <phoneticPr fontId="1" type="noConversion"/>
  </si>
  <si>
    <t>SF2</t>
  </si>
  <si>
    <t>SF2</t>
    <phoneticPr fontId="1" type="noConversion"/>
  </si>
  <si>
    <t>SF3</t>
  </si>
  <si>
    <t>SF3</t>
    <phoneticPr fontId="1" type="noConversion"/>
  </si>
  <si>
    <t>SF4</t>
  </si>
  <si>
    <t>SF4</t>
    <phoneticPr fontId="1" type="noConversion"/>
  </si>
  <si>
    <t>SF5</t>
  </si>
  <si>
    <t>SF5</t>
    <phoneticPr fontId="1" type="noConversion"/>
  </si>
  <si>
    <t>구분</t>
    <phoneticPr fontId="1" type="noConversion"/>
  </si>
  <si>
    <t>속성수(공통 속성 5개 제외)</t>
    <phoneticPr fontId="1" type="noConversion"/>
  </si>
  <si>
    <t>공통</t>
    <phoneticPr fontId="1" type="noConversion"/>
  </si>
  <si>
    <t>자동화 가능 속성 수(자동입력이 되는 경우 50%적용)</t>
    <phoneticPr fontId="1" type="noConversion"/>
  </si>
  <si>
    <t>유형별 용량 차지 비중</t>
    <phoneticPr fontId="1" type="noConversion"/>
  </si>
  <si>
    <t>노선</t>
    <phoneticPr fontId="1" type="noConversion"/>
  </si>
  <si>
    <t>자율주행시범운행지구</t>
  </si>
  <si>
    <t>강원강릉_</t>
  </si>
  <si>
    <t>강릉시_자율주행자동차</t>
  </si>
  <si>
    <t>강원횡성스마트생태관광</t>
  </si>
  <si>
    <t>주행경로노드</t>
    <phoneticPr fontId="1" type="noConversion"/>
  </si>
  <si>
    <t>주행경로링크</t>
    <phoneticPr fontId="1" type="noConversion"/>
  </si>
  <si>
    <t>보도/자전거도로</t>
    <phoneticPr fontId="1" type="noConversion"/>
  </si>
  <si>
    <t>차선</t>
    <phoneticPr fontId="1" type="noConversion"/>
  </si>
  <si>
    <t>노면표시</t>
    <phoneticPr fontId="1" type="noConversion"/>
  </si>
  <si>
    <t>주차구역(면)</t>
    <phoneticPr fontId="1" type="noConversion"/>
  </si>
  <si>
    <t>차도경계</t>
    <phoneticPr fontId="1" type="noConversion"/>
  </si>
  <si>
    <t>구간</t>
    <phoneticPr fontId="1" type="noConversion"/>
  </si>
  <si>
    <t>부속구역</t>
    <phoneticPr fontId="1" type="noConversion"/>
  </si>
  <si>
    <t>차량방호안전시설</t>
    <phoneticPr fontId="1" type="noConversion"/>
  </si>
  <si>
    <t>교통안전표지</t>
    <phoneticPr fontId="1" type="noConversion"/>
  </si>
  <si>
    <t>신호기</t>
    <phoneticPr fontId="1" type="noConversion"/>
  </si>
  <si>
    <t>지주</t>
    <phoneticPr fontId="1" type="noConversion"/>
  </si>
  <si>
    <t>과속방지턱</t>
    <phoneticPr fontId="1" type="noConversion"/>
  </si>
  <si>
    <t>구조화 반영비율</t>
    <phoneticPr fontId="1" type="noConversion"/>
  </si>
  <si>
    <t>전체자동</t>
    <phoneticPr fontId="1" type="noConversion"/>
  </si>
  <si>
    <t xml:space="preserve">     (1) 기계비</t>
    <phoneticPr fontId="3" type="noConversion"/>
  </si>
  <si>
    <t xml:space="preserve">  가. 개발원가</t>
    <phoneticPr fontId="3" type="noConversion"/>
  </si>
  <si>
    <t xml:space="preserve">  나. 이윤</t>
    <phoneticPr fontId="3" type="noConversion"/>
  </si>
  <si>
    <t xml:space="preserve">  다. 부가가치세</t>
    <phoneticPr fontId="3" type="noConversion"/>
  </si>
  <si>
    <t>금  액</t>
    <phoneticPr fontId="1" type="noConversion"/>
  </si>
  <si>
    <t>비  고</t>
    <phoneticPr fontId="1" type="noConversion"/>
  </si>
  <si>
    <t>단  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</si>
</sst>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5" formatCode="&quot;₩&quot;#,##0;\-&quot;₩&quot;#,##0"/>
    <numFmt numFmtId="41" formatCode="_-* #,##0_-;\-* #,##0_-;_-* &quot;-&quot;_-;_-@_-"/>
    <numFmt numFmtId="24" formatCode="\$#,##0_);[Red]\(\$#,##0\)"/>
    <numFmt numFmtId="176" formatCode="#,##0_);\(#,##0\)"/>
    <numFmt numFmtId="177" formatCode="#,##0;[Red]#,##0"/>
    <numFmt numFmtId="178" formatCode="#,##0.00_);\(#,##0.00\)"/>
    <numFmt numFmtId="179" formatCode="#,##0.00_);[Red]\(#,##0.00\)"/>
    <numFmt numFmtId="180" formatCode="_-* #,##0.00_-;\-* #,##0.00_-;_-* &quot;-&quot;_-;_-@_-"/>
    <numFmt numFmtId="181" formatCode="#,##0.000_);[Red]\(#,##0.000\)"/>
    <numFmt numFmtId="182" formatCode="#,##0;[Red]&quot;-&quot;#,##0"/>
    <numFmt numFmtId="183" formatCode="###,###,"/>
    <numFmt numFmtId="184" formatCode="#,###"/>
    <numFmt numFmtId="185" formatCode="&quot;₩&quot;#,##0;&quot;₩&quot;&quot;₩&quot;&quot;₩&quot;&quot;₩&quot;\-#,##0"/>
    <numFmt numFmtId="186" formatCode="&quot;₩&quot;#,##0;[Red]&quot;₩&quot;&quot;₩&quot;&quot;₩&quot;&quot;₩&quot;\-#,##0"/>
    <numFmt numFmtId="187" formatCode="&quot;₩&quot;#,##0.00;&quot;₩&quot;&quot;₩&quot;&quot;₩&quot;&quot;₩&quot;\-#,##0.00"/>
    <numFmt numFmtId="188" formatCode="_ * #,##0.00_ ;_ * \-#,##0.00_ ;_ * &quot;-&quot;??_ ;_ @_ "/>
    <numFmt numFmtId="189" formatCode="&quot;₩&quot;#,##0.00;&quot;₩&quot;&quot;₩&quot;\-#,##0.00"/>
    <numFmt numFmtId="190" formatCode="_ * #,##0_ ;_ * \-#,##0_ ;_ * &quot;-&quot;_ ;_ @_ "/>
    <numFmt numFmtId="191" formatCode="yyyy\-mm\-dd\ hh:mm:ss\.ss"/>
    <numFmt numFmtId="192" formatCode="&quot;₩&quot;#,##0;[Red]&quot;₩&quot;\-#,##0"/>
    <numFmt numFmtId="193" formatCode="&quot;S&quot;\ #,##0.00;\-&quot;S&quot;\ #,##0.00"/>
    <numFmt numFmtId="194" formatCode="_ &quot;SFr.&quot;* #,##0.00_ ;_ &quot;SFr.&quot;* \-#,##0.00_ ;_ &quot;SFr.&quot;* &quot;-&quot;??_ ;_ @_ "/>
    <numFmt numFmtId="195" formatCode="#,##0\ \ "/>
    <numFmt numFmtId="196" formatCode="#,##0.00\ \ "/>
    <numFmt numFmtId="197" formatCode="#,##0.00\ "/>
    <numFmt numFmtId="198" formatCode="#,##0.0\ "/>
    <numFmt numFmtId="199" formatCode="#,##0;&quot;-&quot;#,##0"/>
    <numFmt numFmtId="20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2" formatCode="&quot;₩&quot;#,##0;&quot;₩&quot;\-#,##0"/>
    <numFmt numFmtId="203" formatCode="&quot;₩&quot;#,##0.00;&quot;₩&quot;\-#,##0.00"/>
    <numFmt numFmtId="204" formatCode="0.00000%"/>
    <numFmt numFmtId="205" formatCode="0.00000"/>
    <numFmt numFmtId="206" formatCode="_(* #,##0_);_(* \(#,##0\);_(* &quot;-&quot;_);_(@_)"/>
    <numFmt numFmtId="207" formatCode="#,##0.0_);\(#,##0.0\)"/>
    <numFmt numFmtId="208" formatCode="_-* #,##0.0_-;\-* #,##0.0_-;_-* &quot;-&quot;_-;_-@_-"/>
    <numFmt numFmtId="209" formatCode="_-* #,##0_-;\-* #,##0_-;_-* &quot;-&quot;??_-;_-@_-"/>
    <numFmt numFmtId="210" formatCode="0.0"/>
    <numFmt numFmtId="211" formatCode="_-* #,##0.0000000_-;\-* #,##0.0000000_-;_-* &quot;-&quot;_-;_-@_-"/>
    <numFmt numFmtId="212" formatCode="0.00_);[Red]\(0.00\)"/>
    <numFmt numFmtId="213" formatCode="0.00000000000"/>
  </numFmts>
  <fonts count="9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indexed="14"/>
      <name val="맑은 고딕"/>
      <family val="3"/>
      <charset val="129"/>
      <scheme val="minor"/>
    </font>
    <font>
      <b/>
      <sz val="14"/>
      <color indexed="10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sz val="14"/>
      <color theme="1" tint="0.34998626667073579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b/>
      <sz val="16"/>
      <name val="돋움체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1"/>
      <name val="Helv"/>
      <family val="2"/>
    </font>
    <font>
      <sz val="10"/>
      <name val="궁서(English)"/>
      <family val="3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sz val="11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color rgb="FF006100"/>
      <name val="굴림"/>
      <family val="3"/>
      <charset val="129"/>
    </font>
    <font>
      <sz val="10"/>
      <color theme="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rgb="FF000000"/>
      <name val="KoPub돋움체 Light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KoPub돋움체 Light"/>
      <family val="3"/>
      <charset val="129"/>
    </font>
    <font>
      <b/>
      <sz val="12"/>
      <color rgb="FF000000"/>
      <name val="KoPub돋움체 Light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KoPub돋움체 Medium"/>
      <family val="3"/>
      <charset val="129"/>
    </font>
    <font>
      <sz val="10"/>
      <color rgb="FF141413"/>
      <name val="KoPub돋움체 Medium"/>
      <family val="3"/>
      <charset val="129"/>
    </font>
    <font>
      <b/>
      <sz val="10"/>
      <color rgb="FF000000"/>
      <name val="KoPub돋움체 Light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4"/>
      <color indexed="13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14"/>
      <color theme="0" tint="-0.34998626667073579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</fills>
  <borders count="6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44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" fillId="0" borderId="0"/>
    <xf numFmtId="41" fontId="5" fillId="0" borderId="0" applyFont="0" applyFill="0" applyBorder="0" applyAlignment="0" applyProtection="0"/>
    <xf numFmtId="0" fontId="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7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18" fillId="0" borderId="0"/>
    <xf numFmtId="0" fontId="4" fillId="0" borderId="0"/>
    <xf numFmtId="0" fontId="20" fillId="0" borderId="0">
      <alignment vertical="center"/>
    </xf>
    <xf numFmtId="24" fontId="29" fillId="0" borderId="0" applyFont="0" applyFill="0" applyBorder="0" applyAlignment="0" applyProtection="0"/>
    <xf numFmtId="200" fontId="29" fillId="0" borderId="0" applyNumberFormat="0" applyFont="0" applyFill="0" applyBorder="0" applyAlignment="0" applyProtection="0"/>
    <xf numFmtId="201" fontId="29" fillId="0" borderId="0" applyNumberFormat="0" applyFont="0" applyFill="0" applyBorder="0" applyAlignment="0" applyProtection="0"/>
    <xf numFmtId="200" fontId="29" fillId="0" borderId="0" applyNumberFormat="0" applyFont="0" applyFill="0" applyBorder="0" applyAlignment="0" applyProtection="0"/>
    <xf numFmtId="201" fontId="29" fillId="0" borderId="0" applyNumberFormat="0" applyFont="0" applyFill="0" applyBorder="0" applyAlignment="0" applyProtection="0"/>
    <xf numFmtId="0" fontId="4" fillId="0" borderId="0"/>
    <xf numFmtId="0" fontId="4" fillId="0" borderId="0"/>
    <xf numFmtId="0" fontId="17" fillId="0" borderId="0"/>
    <xf numFmtId="0" fontId="23" fillId="0" borderId="0"/>
    <xf numFmtId="0" fontId="17" fillId="0" borderId="0"/>
    <xf numFmtId="0" fontId="23" fillId="0" borderId="0"/>
    <xf numFmtId="0" fontId="17" fillId="0" borderId="0"/>
    <xf numFmtId="0" fontId="17" fillId="0" borderId="0"/>
    <xf numFmtId="0" fontId="23" fillId="0" borderId="0"/>
    <xf numFmtId="0" fontId="23" fillId="0" borderId="0"/>
    <xf numFmtId="0" fontId="4" fillId="0" borderId="0"/>
    <xf numFmtId="0" fontId="17" fillId="0" borderId="0"/>
    <xf numFmtId="0" fontId="23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0" fillId="0" borderId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9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44" fillId="0" borderId="0"/>
    <xf numFmtId="0" fontId="34" fillId="0" borderId="0"/>
    <xf numFmtId="0" fontId="2" fillId="0" borderId="0" applyFill="0" applyBorder="0" applyAlignment="0"/>
    <xf numFmtId="0" fontId="35" fillId="0" borderId="0"/>
    <xf numFmtId="4" fontId="25" fillId="0" borderId="0">
      <protection locked="0"/>
    </xf>
    <xf numFmtId="3" fontId="29" fillId="0" borderId="0" applyFont="0" applyFill="0" applyBorder="0" applyAlignment="0" applyProtection="0"/>
    <xf numFmtId="194" fontId="4" fillId="0" borderId="0"/>
    <xf numFmtId="188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0" fontId="21" fillId="0" borderId="0" applyFont="0" applyFill="0" applyBorder="0" applyAlignment="0" applyProtection="0"/>
    <xf numFmtId="205" fontId="2" fillId="0" borderId="0">
      <protection locked="0"/>
    </xf>
    <xf numFmtId="192" fontId="29" fillId="0" borderId="0" applyFont="0" applyFill="0" applyBorder="0" applyAlignment="0" applyProtection="0"/>
    <xf numFmtId="189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36" fillId="0" borderId="0"/>
    <xf numFmtId="203" fontId="2" fillId="0" borderId="0">
      <protection locked="0"/>
    </xf>
    <xf numFmtId="19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3" fontId="4" fillId="0" borderId="0"/>
    <xf numFmtId="204" fontId="2" fillId="0" borderId="0">
      <protection locked="0"/>
    </xf>
    <xf numFmtId="38" fontId="30" fillId="6" borderId="0" applyNumberFormat="0" applyBorder="0" applyAlignment="0" applyProtection="0"/>
    <xf numFmtId="0" fontId="37" fillId="0" borderId="0">
      <alignment horizontal="left"/>
    </xf>
    <xf numFmtId="0" fontId="31" fillId="0" borderId="25" applyNumberFormat="0" applyAlignment="0" applyProtection="0">
      <alignment horizontal="left" vertical="center"/>
    </xf>
    <xf numFmtId="0" fontId="31" fillId="0" borderId="10">
      <alignment horizontal="left" vertical="center"/>
    </xf>
    <xf numFmtId="0" fontId="45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92" fontId="2" fillId="0" borderId="0">
      <protection locked="0"/>
    </xf>
    <xf numFmtId="192" fontId="2" fillId="0" borderId="0">
      <protection locked="0"/>
    </xf>
    <xf numFmtId="10" fontId="30" fillId="7" borderId="2" applyNumberFormat="0" applyBorder="0" applyAlignment="0" applyProtection="0"/>
    <xf numFmtId="0" fontId="32" fillId="0" borderId="16" applyNumberFormat="0" applyBorder="0" applyAlignment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8" fillId="0" borderId="26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1" fontId="4" fillId="0" borderId="0"/>
    <xf numFmtId="0" fontId="17" fillId="0" borderId="0"/>
    <xf numFmtId="202" fontId="2" fillId="0" borderId="0">
      <protection locked="0"/>
    </xf>
    <xf numFmtId="10" fontId="17" fillId="0" borderId="0" applyFont="0" applyFill="0" applyBorder="0" applyAlignment="0" applyProtection="0"/>
    <xf numFmtId="0" fontId="17" fillId="0" borderId="0"/>
    <xf numFmtId="0" fontId="38" fillId="0" borderId="0"/>
    <xf numFmtId="192" fontId="2" fillId="0" borderId="23">
      <protection locked="0"/>
    </xf>
    <xf numFmtId="195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85" fontId="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9" fontId="46" fillId="0" borderId="0" applyFont="0" applyFill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26" fillId="0" borderId="0"/>
    <xf numFmtId="182" fontId="27" fillId="0" borderId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206" fontId="48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3" fillId="0" borderId="0"/>
    <xf numFmtId="0" fontId="4" fillId="0" borderId="0"/>
    <xf numFmtId="0" fontId="33" fillId="0" borderId="27"/>
    <xf numFmtId="199" fontId="39" fillId="0" borderId="0" applyFont="0" applyFill="0" applyBorder="0" applyAlignment="0" applyProtection="0"/>
    <xf numFmtId="4" fontId="25" fillId="0" borderId="0">
      <protection locked="0"/>
    </xf>
    <xf numFmtId="186" fontId="4" fillId="0" borderId="0">
      <protection locked="0"/>
    </xf>
    <xf numFmtId="0" fontId="4" fillId="0" borderId="2">
      <alignment horizontal="distributed" vertical="center"/>
    </xf>
    <xf numFmtId="0" fontId="4" fillId="0" borderId="28">
      <alignment horizontal="distributed" vertical="top"/>
    </xf>
    <xf numFmtId="0" fontId="4" fillId="0" borderId="24">
      <alignment horizontal="distributed"/>
    </xf>
    <xf numFmtId="190" fontId="28" fillId="0" borderId="0">
      <alignment vertical="center"/>
    </xf>
    <xf numFmtId="0" fontId="50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4" fontId="2" fillId="0" borderId="0">
      <protection locked="0"/>
    </xf>
    <xf numFmtId="0" fontId="20" fillId="0" borderId="0">
      <alignment vertical="center"/>
    </xf>
    <xf numFmtId="0" fontId="2" fillId="0" borderId="0"/>
    <xf numFmtId="0" fontId="18" fillId="0" borderId="0"/>
    <xf numFmtId="0" fontId="18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52" fillId="0" borderId="0">
      <alignment vertical="center"/>
    </xf>
    <xf numFmtId="0" fontId="18" fillId="0" borderId="0"/>
    <xf numFmtId="0" fontId="20" fillId="0" borderId="0">
      <alignment vertical="center"/>
    </xf>
    <xf numFmtId="0" fontId="18" fillId="0" borderId="0"/>
    <xf numFmtId="0" fontId="20" fillId="0" borderId="0">
      <alignment vertical="center"/>
    </xf>
    <xf numFmtId="5" fontId="2" fillId="0" borderId="0" applyBorder="0"/>
    <xf numFmtId="0" fontId="25" fillId="0" borderId="29">
      <protection locked="0"/>
    </xf>
    <xf numFmtId="183" fontId="2" fillId="0" borderId="0">
      <protection locked="0"/>
    </xf>
    <xf numFmtId="187" fontId="4" fillId="0" borderId="0">
      <protection locked="0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7" borderId="31" applyNumberFormat="0" applyAlignment="0" applyProtection="0">
      <alignment vertical="center"/>
    </xf>
    <xf numFmtId="0" fontId="55" fillId="27" borderId="31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2" fillId="28" borderId="32" applyNumberFormat="0" applyFont="0" applyAlignment="0" applyProtection="0">
      <alignment vertical="center"/>
    </xf>
    <xf numFmtId="0" fontId="2" fillId="28" borderId="32" applyNumberFormat="0" applyFont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0" borderId="33" applyNumberFormat="0" applyAlignment="0" applyProtection="0">
      <alignment vertical="center"/>
    </xf>
    <xf numFmtId="0" fontId="59" fillId="30" borderId="33" applyNumberFormat="0" applyAlignment="0" applyProtection="0">
      <alignment vertical="center"/>
    </xf>
    <xf numFmtId="41" fontId="2" fillId="0" borderId="0" applyFont="0" applyFill="0" applyBorder="0" applyAlignment="0" applyProtection="0"/>
    <xf numFmtId="0" fontId="60" fillId="0" borderId="34" applyNumberFormat="0" applyFill="0" applyAlignment="0" applyProtection="0">
      <alignment vertical="center"/>
    </xf>
    <xf numFmtId="0" fontId="60" fillId="0" borderId="34" applyNumberFormat="0" applyFill="0" applyAlignment="0" applyProtection="0">
      <alignment vertical="center"/>
    </xf>
    <xf numFmtId="0" fontId="61" fillId="0" borderId="35" applyNumberFormat="0" applyFill="0" applyAlignment="0" applyProtection="0">
      <alignment vertical="center"/>
    </xf>
    <xf numFmtId="0" fontId="61" fillId="0" borderId="35" applyNumberFormat="0" applyFill="0" applyAlignment="0" applyProtection="0">
      <alignment vertical="center"/>
    </xf>
    <xf numFmtId="0" fontId="62" fillId="14" borderId="31" applyNumberFormat="0" applyAlignment="0" applyProtection="0">
      <alignment vertical="center"/>
    </xf>
    <xf numFmtId="0" fontId="62" fillId="14" borderId="31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36" applyNumberFormat="0" applyFill="0" applyAlignment="0" applyProtection="0">
      <alignment vertical="center"/>
    </xf>
    <xf numFmtId="0" fontId="64" fillId="0" borderId="36" applyNumberFormat="0" applyFill="0" applyAlignment="0" applyProtection="0">
      <alignment vertical="center"/>
    </xf>
    <xf numFmtId="0" fontId="65" fillId="0" borderId="37" applyNumberFormat="0" applyFill="0" applyAlignment="0" applyProtection="0">
      <alignment vertical="center"/>
    </xf>
    <xf numFmtId="0" fontId="65" fillId="0" borderId="37" applyNumberFormat="0" applyFill="0" applyAlignment="0" applyProtection="0">
      <alignment vertical="center"/>
    </xf>
    <xf numFmtId="0" fontId="66" fillId="0" borderId="38" applyNumberFormat="0" applyFill="0" applyAlignment="0" applyProtection="0">
      <alignment vertical="center"/>
    </xf>
    <xf numFmtId="0" fontId="66" fillId="0" borderId="38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68" fillId="27" borderId="39" applyNumberFormat="0" applyAlignment="0" applyProtection="0">
      <alignment vertical="center"/>
    </xf>
    <xf numFmtId="0" fontId="68" fillId="27" borderId="39" applyNumberFormat="0" applyAlignment="0" applyProtection="0">
      <alignment vertical="center"/>
    </xf>
  </cellStyleXfs>
  <cellXfs count="240">
    <xf numFmtId="0" fontId="0" fillId="0" borderId="0" xfId="0">
      <alignment vertical="center"/>
    </xf>
    <xf numFmtId="0" fontId="7" fillId="2" borderId="0" xfId="1" applyFont="1" applyFill="1" applyAlignment="1">
      <alignment vertical="center"/>
    </xf>
    <xf numFmtId="178" fontId="7" fillId="2" borderId="0" xfId="1" applyNumberFormat="1" applyFont="1" applyFill="1" applyAlignment="1">
      <alignment horizontal="center" vertical="center"/>
    </xf>
    <xf numFmtId="176" fontId="7" fillId="2" borderId="0" xfId="1" applyNumberFormat="1" applyFont="1" applyFill="1" applyAlignment="1">
      <alignment vertical="center"/>
    </xf>
    <xf numFmtId="0" fontId="9" fillId="2" borderId="0" xfId="1" applyFont="1" applyFill="1" applyAlignment="1">
      <alignment horizontal="center" vertical="center"/>
    </xf>
    <xf numFmtId="9" fontId="10" fillId="2" borderId="0" xfId="2" applyFont="1" applyFill="1" applyAlignment="1">
      <alignment horizontal="center" vertical="center"/>
    </xf>
    <xf numFmtId="9" fontId="8" fillId="2" borderId="0" xfId="2" applyFont="1" applyFill="1" applyAlignment="1">
      <alignment horizontal="left" vertical="center"/>
    </xf>
    <xf numFmtId="0" fontId="7" fillId="2" borderId="0" xfId="1" applyFont="1" applyFill="1" applyAlignment="1">
      <alignment horizontal="left" vertical="center"/>
    </xf>
    <xf numFmtId="41" fontId="7" fillId="2" borderId="1" xfId="1" applyNumberFormat="1" applyFont="1" applyFill="1" applyBorder="1" applyAlignment="1">
      <alignment vertical="center"/>
    </xf>
    <xf numFmtId="0" fontId="7" fillId="0" borderId="0" xfId="1" applyFont="1"/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41" fontId="7" fillId="2" borderId="0" xfId="3" applyFont="1" applyFill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2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/>
    </xf>
    <xf numFmtId="0" fontId="9" fillId="0" borderId="0" xfId="1" applyFont="1" applyAlignment="1">
      <alignment horizontal="center" vertical="center"/>
    </xf>
    <xf numFmtId="9" fontId="10" fillId="0" borderId="0" xfId="2" applyFont="1" applyFill="1" applyAlignment="1">
      <alignment horizontal="center" vertical="center"/>
    </xf>
    <xf numFmtId="0" fontId="7" fillId="0" borderId="13" xfId="1" applyFont="1" applyBorder="1" applyAlignment="1">
      <alignment vertical="center"/>
    </xf>
    <xf numFmtId="41" fontId="7" fillId="0" borderId="14" xfId="3" applyFont="1" applyFill="1" applyBorder="1" applyAlignment="1">
      <alignment vertical="center"/>
    </xf>
    <xf numFmtId="0" fontId="12" fillId="0" borderId="15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179" fontId="7" fillId="0" borderId="14" xfId="1" applyNumberFormat="1" applyFont="1" applyBorder="1" applyAlignment="1">
      <alignment vertical="center"/>
    </xf>
    <xf numFmtId="41" fontId="9" fillId="2" borderId="0" xfId="7" applyFont="1" applyFill="1" applyAlignment="1">
      <alignment horizontal="center" vertical="center"/>
    </xf>
    <xf numFmtId="41" fontId="9" fillId="0" borderId="0" xfId="1" applyNumberFormat="1" applyFont="1" applyAlignment="1">
      <alignment horizontal="center" vertical="center"/>
    </xf>
    <xf numFmtId="41" fontId="19" fillId="0" borderId="0" xfId="1" applyNumberFormat="1" applyFont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/>
    </xf>
    <xf numFmtId="178" fontId="7" fillId="2" borderId="21" xfId="1" applyNumberFormat="1" applyFont="1" applyFill="1" applyBorder="1" applyAlignment="1">
      <alignment horizontal="center" vertical="center"/>
    </xf>
    <xf numFmtId="176" fontId="7" fillId="2" borderId="21" xfId="1" applyNumberFormat="1" applyFont="1" applyFill="1" applyBorder="1" applyAlignment="1">
      <alignment horizontal="center" vertical="center"/>
    </xf>
    <xf numFmtId="177" fontId="7" fillId="2" borderId="21" xfId="1" applyNumberFormat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/>
    </xf>
    <xf numFmtId="41" fontId="7" fillId="0" borderId="0" xfId="1" applyNumberFormat="1" applyFont="1" applyAlignment="1">
      <alignment vertical="center"/>
    </xf>
    <xf numFmtId="176" fontId="7" fillId="0" borderId="42" xfId="1" applyNumberFormat="1" applyFont="1" applyBorder="1" applyAlignment="1">
      <alignment horizontal="center" vertical="center"/>
    </xf>
    <xf numFmtId="176" fontId="7" fillId="0" borderId="43" xfId="1" applyNumberFormat="1" applyFont="1" applyBorder="1" applyAlignment="1">
      <alignment horizontal="center" vertical="center"/>
    </xf>
    <xf numFmtId="0" fontId="7" fillId="2" borderId="44" xfId="1" applyFont="1" applyFill="1" applyBorder="1" applyAlignment="1">
      <alignment vertical="center"/>
    </xf>
    <xf numFmtId="0" fontId="7" fillId="2" borderId="46" xfId="1" applyFont="1" applyFill="1" applyBorder="1" applyAlignment="1">
      <alignment vertical="center"/>
    </xf>
    <xf numFmtId="176" fontId="7" fillId="3" borderId="48" xfId="1" applyNumberFormat="1" applyFont="1" applyFill="1" applyBorder="1" applyAlignment="1">
      <alignment horizontal="center" vertical="center"/>
    </xf>
    <xf numFmtId="0" fontId="69" fillId="3" borderId="18" xfId="1" applyFont="1" applyFill="1" applyBorder="1" applyAlignment="1">
      <alignment horizontal="left" vertical="center"/>
    </xf>
    <xf numFmtId="0" fontId="70" fillId="2" borderId="5" xfId="1" applyFont="1" applyFill="1" applyBorder="1" applyAlignment="1">
      <alignment horizontal="left" vertical="center"/>
    </xf>
    <xf numFmtId="0" fontId="7" fillId="2" borderId="4" xfId="1" applyFont="1" applyFill="1" applyBorder="1" applyAlignment="1">
      <alignment horizontal="center" vertical="center"/>
    </xf>
    <xf numFmtId="207" fontId="7" fillId="2" borderId="4" xfId="1" applyNumberFormat="1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177" fontId="7" fillId="2" borderId="4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0" fillId="0" borderId="30" xfId="1" quotePrefix="1" applyFont="1" applyBorder="1" applyAlignment="1">
      <alignment horizontal="left" vertical="center"/>
    </xf>
    <xf numFmtId="0" fontId="71" fillId="0" borderId="0" xfId="1" applyFont="1" applyAlignment="1">
      <alignment horizontal="center" vertical="center"/>
    </xf>
    <xf numFmtId="178" fontId="71" fillId="0" borderId="0" xfId="1" applyNumberFormat="1" applyFont="1" applyAlignment="1">
      <alignment horizontal="center" vertical="center"/>
    </xf>
    <xf numFmtId="176" fontId="71" fillId="0" borderId="0" xfId="1" applyNumberFormat="1" applyFont="1" applyAlignment="1">
      <alignment horizontal="center" vertical="center"/>
    </xf>
    <xf numFmtId="41" fontId="70" fillId="0" borderId="0" xfId="1" applyNumberFormat="1" applyFont="1" applyAlignment="1">
      <alignment horizontal="center" vertical="center"/>
    </xf>
    <xf numFmtId="0" fontId="72" fillId="0" borderId="49" xfId="1" applyFont="1" applyBorder="1" applyAlignment="1">
      <alignment horizontal="center" vertical="center"/>
    </xf>
    <xf numFmtId="0" fontId="0" fillId="0" borderId="30" xfId="0" applyBorder="1">
      <alignment vertical="center"/>
    </xf>
    <xf numFmtId="9" fontId="72" fillId="0" borderId="49" xfId="8" applyFont="1" applyFill="1" applyBorder="1" applyAlignment="1">
      <alignment horizontal="center" vertical="center"/>
    </xf>
    <xf numFmtId="0" fontId="72" fillId="0" borderId="49" xfId="1" applyFont="1" applyBorder="1" applyAlignment="1">
      <alignment vertical="center" wrapText="1"/>
    </xf>
    <xf numFmtId="0" fontId="72" fillId="0" borderId="49" xfId="1" applyFont="1" applyBorder="1" applyAlignment="1">
      <alignment vertical="center"/>
    </xf>
    <xf numFmtId="0" fontId="70" fillId="0" borderId="30" xfId="1" applyFont="1" applyBorder="1" applyAlignment="1">
      <alignment horizontal="right" vertical="center"/>
    </xf>
    <xf numFmtId="179" fontId="71" fillId="0" borderId="0" xfId="1" applyNumberFormat="1" applyFont="1" applyAlignment="1">
      <alignment horizontal="center" vertical="center"/>
    </xf>
    <xf numFmtId="41" fontId="71" fillId="0" borderId="0" xfId="3" applyFont="1" applyFill="1" applyBorder="1" applyAlignment="1">
      <alignment vertical="center"/>
    </xf>
    <xf numFmtId="41" fontId="70" fillId="0" borderId="0" xfId="1" applyNumberFormat="1" applyFont="1" applyAlignment="1">
      <alignment vertical="center"/>
    </xf>
    <xf numFmtId="0" fontId="71" fillId="0" borderId="30" xfId="1" applyFont="1" applyBorder="1" applyAlignment="1">
      <alignment horizontal="right" vertical="center"/>
    </xf>
    <xf numFmtId="180" fontId="71" fillId="0" borderId="0" xfId="1" applyNumberFormat="1" applyFont="1" applyAlignment="1">
      <alignment horizontal="center" vertical="center"/>
    </xf>
    <xf numFmtId="41" fontId="71" fillId="0" borderId="0" xfId="1" applyNumberFormat="1" applyFont="1" applyAlignment="1">
      <alignment horizontal="center" vertical="center"/>
    </xf>
    <xf numFmtId="9" fontId="74" fillId="0" borderId="49" xfId="1" applyNumberFormat="1" applyFont="1" applyBorder="1" applyAlignment="1">
      <alignment horizontal="center" vertical="center"/>
    </xf>
    <xf numFmtId="0" fontId="71" fillId="0" borderId="30" xfId="1" applyFont="1" applyBorder="1" applyAlignment="1">
      <alignment vertical="center"/>
    </xf>
    <xf numFmtId="0" fontId="71" fillId="0" borderId="41" xfId="1" applyFont="1" applyBorder="1" applyAlignment="1">
      <alignment vertical="center"/>
    </xf>
    <xf numFmtId="0" fontId="71" fillId="0" borderId="26" xfId="1" applyFont="1" applyBorder="1" applyAlignment="1">
      <alignment horizontal="center" vertical="center"/>
    </xf>
    <xf numFmtId="179" fontId="71" fillId="0" borderId="26" xfId="1" applyNumberFormat="1" applyFont="1" applyBorder="1" applyAlignment="1">
      <alignment horizontal="center" vertical="center"/>
    </xf>
    <xf numFmtId="41" fontId="71" fillId="0" borderId="26" xfId="3" applyFont="1" applyFill="1" applyBorder="1" applyAlignment="1">
      <alignment horizontal="center" vertical="center"/>
    </xf>
    <xf numFmtId="41" fontId="71" fillId="0" borderId="26" xfId="3" applyFont="1" applyFill="1" applyBorder="1" applyAlignment="1">
      <alignment vertical="center"/>
    </xf>
    <xf numFmtId="0" fontId="72" fillId="0" borderId="50" xfId="1" applyFont="1" applyBorder="1" applyAlignment="1">
      <alignment vertical="center"/>
    </xf>
    <xf numFmtId="0" fontId="71" fillId="0" borderId="0" xfId="1" applyFont="1" applyAlignment="1">
      <alignment vertical="center"/>
    </xf>
    <xf numFmtId="179" fontId="71" fillId="0" borderId="0" xfId="1" applyNumberFormat="1" applyFont="1" applyAlignment="1">
      <alignment vertical="center"/>
    </xf>
    <xf numFmtId="0" fontId="72" fillId="0" borderId="0" xfId="1" applyFont="1" applyAlignment="1">
      <alignment vertical="center"/>
    </xf>
    <xf numFmtId="178" fontId="7" fillId="3" borderId="17" xfId="1" applyNumberFormat="1" applyFont="1" applyFill="1" applyBorder="1" applyAlignment="1">
      <alignment horizontal="center" vertical="center"/>
    </xf>
    <xf numFmtId="176" fontId="7" fillId="3" borderId="17" xfId="1" applyNumberFormat="1" applyFont="1" applyFill="1" applyBorder="1" applyAlignment="1">
      <alignment horizontal="center" vertical="center"/>
    </xf>
    <xf numFmtId="41" fontId="7" fillId="3" borderId="17" xfId="1" applyNumberFormat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left" vertical="center"/>
    </xf>
    <xf numFmtId="179" fontId="7" fillId="0" borderId="1" xfId="1" applyNumberFormat="1" applyFont="1" applyBorder="1" applyAlignment="1">
      <alignment horizontal="center" vertical="center"/>
    </xf>
    <xf numFmtId="180" fontId="7" fillId="0" borderId="1" xfId="1" applyNumberFormat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left" vertical="center"/>
    </xf>
    <xf numFmtId="41" fontId="7" fillId="0" borderId="1" xfId="1" applyNumberFormat="1" applyFont="1" applyBorder="1" applyAlignment="1">
      <alignment horizontal="center" vertical="center"/>
    </xf>
    <xf numFmtId="9" fontId="12" fillId="0" borderId="12" xfId="8" applyFont="1" applyFill="1" applyBorder="1" applyAlignment="1">
      <alignment horizontal="center" vertical="center"/>
    </xf>
    <xf numFmtId="0" fontId="7" fillId="0" borderId="11" xfId="1" applyFont="1" applyBorder="1" applyAlignment="1">
      <alignment vertical="center"/>
    </xf>
    <xf numFmtId="41" fontId="7" fillId="0" borderId="1" xfId="3" applyFont="1" applyFill="1" applyBorder="1" applyAlignment="1">
      <alignment vertical="center"/>
    </xf>
    <xf numFmtId="0" fontId="12" fillId="0" borderId="12" xfId="1" applyFont="1" applyBorder="1" applyAlignment="1">
      <alignment vertical="center" wrapText="1"/>
    </xf>
    <xf numFmtId="41" fontId="7" fillId="0" borderId="1" xfId="1" applyNumberFormat="1" applyFont="1" applyBorder="1" applyAlignment="1">
      <alignment vertical="center"/>
    </xf>
    <xf numFmtId="0" fontId="12" fillId="0" borderId="12" xfId="1" applyFont="1" applyBorder="1" applyAlignment="1">
      <alignment vertical="center"/>
    </xf>
    <xf numFmtId="41" fontId="7" fillId="0" borderId="1" xfId="3" applyFont="1" applyFill="1" applyBorder="1" applyAlignment="1">
      <alignment horizontal="center" vertical="center"/>
    </xf>
    <xf numFmtId="209" fontId="7" fillId="2" borderId="0" xfId="1" applyNumberFormat="1" applyFont="1" applyFill="1" applyAlignment="1">
      <alignment vertical="center"/>
    </xf>
    <xf numFmtId="41" fontId="7" fillId="2" borderId="21" xfId="7" applyFont="1" applyFill="1" applyBorder="1" applyAlignment="1">
      <alignment horizontal="center" vertical="center"/>
    </xf>
    <xf numFmtId="0" fontId="8" fillId="3" borderId="18" xfId="1" applyFont="1" applyFill="1" applyBorder="1" applyAlignment="1">
      <alignment horizontal="left" vertical="center"/>
    </xf>
    <xf numFmtId="0" fontId="7" fillId="3" borderId="48" xfId="1" applyFont="1" applyFill="1" applyBorder="1" applyAlignment="1">
      <alignment horizontal="center" vertical="center"/>
    </xf>
    <xf numFmtId="41" fontId="7" fillId="3" borderId="48" xfId="7" applyFont="1" applyFill="1" applyBorder="1" applyAlignment="1">
      <alignment horizontal="center" vertical="center"/>
    </xf>
    <xf numFmtId="0" fontId="12" fillId="3" borderId="5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180" fontId="7" fillId="2" borderId="1" xfId="1" applyNumberFormat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center" vertical="center"/>
    </xf>
    <xf numFmtId="41" fontId="7" fillId="3" borderId="1" xfId="7" applyFont="1" applyFill="1" applyBorder="1" applyAlignment="1">
      <alignment horizontal="center" vertical="center"/>
    </xf>
    <xf numFmtId="41" fontId="7" fillId="3" borderId="1" xfId="3" applyFont="1" applyFill="1" applyBorder="1" applyAlignment="1">
      <alignment horizontal="center" vertical="center"/>
    </xf>
    <xf numFmtId="41" fontId="7" fillId="3" borderId="1" xfId="1" applyNumberFormat="1" applyFont="1" applyFill="1" applyBorder="1" applyAlignment="1">
      <alignment horizontal="center" vertical="center"/>
    </xf>
    <xf numFmtId="9" fontId="6" fillId="3" borderId="12" xfId="8" applyFont="1" applyFill="1" applyBorder="1" applyAlignment="1">
      <alignment horizontal="center" vertical="center" wrapText="1"/>
    </xf>
    <xf numFmtId="41" fontId="7" fillId="2" borderId="1" xfId="3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/>
    </xf>
    <xf numFmtId="181" fontId="7" fillId="2" borderId="1" xfId="1" applyNumberFormat="1" applyFont="1" applyFill="1" applyBorder="1" applyAlignment="1">
      <alignment horizontal="center" vertical="center"/>
    </xf>
    <xf numFmtId="41" fontId="7" fillId="0" borderId="1" xfId="7" applyFont="1" applyFill="1" applyBorder="1" applyAlignment="1">
      <alignment horizontal="center" vertical="center"/>
    </xf>
    <xf numFmtId="181" fontId="7" fillId="0" borderId="11" xfId="1" applyNumberFormat="1" applyFont="1" applyBorder="1" applyAlignment="1">
      <alignment horizontal="left" vertical="center"/>
    </xf>
    <xf numFmtId="181" fontId="7" fillId="0" borderId="1" xfId="1" applyNumberFormat="1" applyFont="1" applyBorder="1" applyAlignment="1">
      <alignment horizontal="center" vertical="center"/>
    </xf>
    <xf numFmtId="181" fontId="12" fillId="0" borderId="12" xfId="1" applyNumberFormat="1" applyFont="1" applyBorder="1" applyAlignment="1">
      <alignment horizontal="center" vertical="center"/>
    </xf>
    <xf numFmtId="181" fontId="7" fillId="0" borderId="11" xfId="1" applyNumberFormat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41" fontId="7" fillId="0" borderId="14" xfId="3" applyFont="1" applyFill="1" applyBorder="1" applyAlignment="1">
      <alignment horizontal="center" vertical="center"/>
    </xf>
    <xf numFmtId="181" fontId="12" fillId="0" borderId="15" xfId="1" applyNumberFormat="1" applyFont="1" applyBorder="1" applyAlignment="1">
      <alignment horizontal="center" vertical="center"/>
    </xf>
    <xf numFmtId="41" fontId="0" fillId="0" borderId="0" xfId="7" applyFont="1">
      <alignment vertical="center"/>
    </xf>
    <xf numFmtId="41" fontId="12" fillId="2" borderId="0" xfId="7" applyFont="1" applyFill="1" applyAlignment="1">
      <alignment vertical="center"/>
    </xf>
    <xf numFmtId="0" fontId="7" fillId="2" borderId="52" xfId="1" applyFont="1" applyFill="1" applyBorder="1" applyAlignment="1">
      <alignment horizontal="center" vertical="center"/>
    </xf>
    <xf numFmtId="0" fontId="7" fillId="2" borderId="53" xfId="1" applyFont="1" applyFill="1" applyBorder="1" applyAlignment="1">
      <alignment horizontal="center" vertical="center"/>
    </xf>
    <xf numFmtId="178" fontId="7" fillId="2" borderId="53" xfId="1" applyNumberFormat="1" applyFont="1" applyFill="1" applyBorder="1" applyAlignment="1">
      <alignment horizontal="center" vertical="center"/>
    </xf>
    <xf numFmtId="176" fontId="7" fillId="2" borderId="53" xfId="1" applyNumberFormat="1" applyFont="1" applyFill="1" applyBorder="1" applyAlignment="1">
      <alignment horizontal="center" vertical="center"/>
    </xf>
    <xf numFmtId="177" fontId="7" fillId="2" borderId="53" xfId="1" applyNumberFormat="1" applyFont="1" applyFill="1" applyBorder="1" applyAlignment="1">
      <alignment horizontal="center" vertical="center"/>
    </xf>
    <xf numFmtId="41" fontId="7" fillId="2" borderId="54" xfId="7" applyFont="1" applyFill="1" applyBorder="1" applyAlignment="1">
      <alignment horizontal="center" vertical="center"/>
    </xf>
    <xf numFmtId="0" fontId="8" fillId="3" borderId="44" xfId="1" applyFont="1" applyFill="1" applyBorder="1" applyAlignment="1">
      <alignment horizontal="left" vertical="center"/>
    </xf>
    <xf numFmtId="178" fontId="7" fillId="3" borderId="1" xfId="1" applyNumberFormat="1" applyFont="1" applyFill="1" applyBorder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/>
    </xf>
    <xf numFmtId="41" fontId="12" fillId="3" borderId="45" xfId="7" applyFont="1" applyFill="1" applyBorder="1" applyAlignment="1">
      <alignment horizontal="center" vertical="center"/>
    </xf>
    <xf numFmtId="0" fontId="8" fillId="2" borderId="44" xfId="1" applyFont="1" applyFill="1" applyBorder="1" applyAlignment="1">
      <alignment horizontal="left" vertical="center"/>
    </xf>
    <xf numFmtId="179" fontId="7" fillId="2" borderId="1" xfId="1" applyNumberFormat="1" applyFont="1" applyFill="1" applyBorder="1" applyAlignment="1">
      <alignment horizontal="center" vertical="center"/>
    </xf>
    <xf numFmtId="41" fontId="7" fillId="2" borderId="1" xfId="1" applyNumberFormat="1" applyFont="1" applyFill="1" applyBorder="1" applyAlignment="1">
      <alignment horizontal="center" vertical="center"/>
    </xf>
    <xf numFmtId="41" fontId="12" fillId="2" borderId="45" xfId="7" applyFont="1" applyFill="1" applyBorder="1" applyAlignment="1">
      <alignment horizontal="center" vertical="center"/>
    </xf>
    <xf numFmtId="0" fontId="7" fillId="3" borderId="44" xfId="1" applyFont="1" applyFill="1" applyBorder="1" applyAlignment="1">
      <alignment horizontal="left" vertical="center"/>
    </xf>
    <xf numFmtId="179" fontId="7" fillId="3" borderId="1" xfId="1" applyNumberFormat="1" applyFont="1" applyFill="1" applyBorder="1" applyAlignment="1">
      <alignment horizontal="center" vertical="center"/>
    </xf>
    <xf numFmtId="180" fontId="7" fillId="3" borderId="1" xfId="1" applyNumberFormat="1" applyFont="1" applyFill="1" applyBorder="1" applyAlignment="1">
      <alignment horizontal="center" vertical="center"/>
    </xf>
    <xf numFmtId="41" fontId="12" fillId="2" borderId="45" xfId="7" applyFont="1" applyFill="1" applyBorder="1" applyAlignment="1">
      <alignment vertical="center" wrapText="1"/>
    </xf>
    <xf numFmtId="41" fontId="12" fillId="2" borderId="45" xfId="7" applyFont="1" applyFill="1" applyBorder="1" applyAlignment="1">
      <alignment vertical="center"/>
    </xf>
    <xf numFmtId="180" fontId="77" fillId="3" borderId="1" xfId="1" applyNumberFormat="1" applyFont="1" applyFill="1" applyBorder="1" applyAlignment="1">
      <alignment horizontal="center" vertical="center"/>
    </xf>
    <xf numFmtId="181" fontId="7" fillId="2" borderId="44" xfId="1" applyNumberFormat="1" applyFont="1" applyFill="1" applyBorder="1" applyAlignment="1">
      <alignment horizontal="left" vertical="center"/>
    </xf>
    <xf numFmtId="0" fontId="7" fillId="2" borderId="47" xfId="1" applyFont="1" applyFill="1" applyBorder="1" applyAlignment="1">
      <alignment vertical="center"/>
    </xf>
    <xf numFmtId="0" fontId="7" fillId="2" borderId="47" xfId="1" applyFont="1" applyFill="1" applyBorder="1" applyAlignment="1">
      <alignment horizontal="center" vertical="center"/>
    </xf>
    <xf numFmtId="181" fontId="7" fillId="2" borderId="47" xfId="1" applyNumberFormat="1" applyFont="1" applyFill="1" applyBorder="1" applyAlignment="1">
      <alignment horizontal="center" vertical="center"/>
    </xf>
    <xf numFmtId="41" fontId="7" fillId="2" borderId="47" xfId="1" applyNumberFormat="1" applyFont="1" applyFill="1" applyBorder="1" applyAlignment="1">
      <alignment vertical="center"/>
    </xf>
    <xf numFmtId="0" fontId="78" fillId="31" borderId="55" xfId="0" applyFont="1" applyFill="1" applyBorder="1" applyAlignment="1">
      <alignment horizontal="center" vertical="center" wrapText="1"/>
    </xf>
    <xf numFmtId="0" fontId="78" fillId="31" borderId="56" xfId="0" applyFont="1" applyFill="1" applyBorder="1" applyAlignment="1">
      <alignment horizontal="center" vertical="center" wrapText="1"/>
    </xf>
    <xf numFmtId="0" fontId="78" fillId="31" borderId="57" xfId="0" applyFont="1" applyFill="1" applyBorder="1" applyAlignment="1">
      <alignment horizontal="center" vertical="center" wrapText="1"/>
    </xf>
    <xf numFmtId="0" fontId="81" fillId="0" borderId="56" xfId="0" applyFont="1" applyBorder="1" applyAlignment="1">
      <alignment horizontal="left" vertical="center" wrapText="1"/>
    </xf>
    <xf numFmtId="0" fontId="81" fillId="0" borderId="56" xfId="0" applyFont="1" applyBorder="1" applyAlignment="1">
      <alignment horizontal="right" vertical="center" wrapText="1"/>
    </xf>
    <xf numFmtId="0" fontId="81" fillId="0" borderId="57" xfId="0" applyFont="1" applyBorder="1" applyAlignment="1">
      <alignment horizontal="center" vertical="center" wrapText="1"/>
    </xf>
    <xf numFmtId="0" fontId="80" fillId="0" borderId="60" xfId="0" applyFont="1" applyBorder="1" applyAlignment="1">
      <alignment horizontal="center" vertical="center" wrapText="1"/>
    </xf>
    <xf numFmtId="0" fontId="81" fillId="0" borderId="55" xfId="0" applyFont="1" applyBorder="1" applyAlignment="1">
      <alignment horizontal="left" vertical="center" wrapText="1"/>
    </xf>
    <xf numFmtId="0" fontId="81" fillId="0" borderId="57" xfId="0" applyFont="1" applyBorder="1" applyAlignment="1">
      <alignment horizontal="right" vertical="center" wrapText="1"/>
    </xf>
    <xf numFmtId="3" fontId="81" fillId="0" borderId="56" xfId="0" applyNumberFormat="1" applyFont="1" applyBorder="1" applyAlignment="1">
      <alignment horizontal="right" vertical="center" wrapText="1"/>
    </xf>
    <xf numFmtId="0" fontId="81" fillId="0" borderId="62" xfId="0" applyFont="1" applyBorder="1" applyAlignment="1">
      <alignment horizontal="left" vertical="center" wrapText="1"/>
    </xf>
    <xf numFmtId="0" fontId="81" fillId="0" borderId="62" xfId="0" applyFont="1" applyBorder="1" applyAlignment="1">
      <alignment horizontal="right" vertical="center" wrapText="1"/>
    </xf>
    <xf numFmtId="0" fontId="81" fillId="0" borderId="63" xfId="0" applyFont="1" applyBorder="1" applyAlignment="1">
      <alignment horizontal="center" vertical="center" wrapText="1"/>
    </xf>
    <xf numFmtId="0" fontId="81" fillId="0" borderId="64" xfId="0" applyFont="1" applyBorder="1" applyAlignment="1">
      <alignment horizontal="justify" vertical="center" wrapText="1"/>
    </xf>
    <xf numFmtId="3" fontId="81" fillId="0" borderId="64" xfId="0" applyNumberFormat="1" applyFont="1" applyBorder="1" applyAlignment="1">
      <alignment horizontal="right" vertical="center" wrapText="1"/>
    </xf>
    <xf numFmtId="0" fontId="81" fillId="0" borderId="65" xfId="0" applyFont="1" applyBorder="1" applyAlignment="1">
      <alignment horizontal="center" vertical="center" wrapText="1"/>
    </xf>
    <xf numFmtId="0" fontId="81" fillId="0" borderId="56" xfId="0" applyFont="1" applyBorder="1" applyAlignment="1">
      <alignment horizontal="justify" vertical="center" wrapText="1"/>
    </xf>
    <xf numFmtId="0" fontId="80" fillId="0" borderId="57" xfId="0" applyFont="1" applyBorder="1" applyAlignment="1">
      <alignment horizontal="center" vertical="center" wrapText="1"/>
    </xf>
    <xf numFmtId="0" fontId="80" fillId="0" borderId="63" xfId="0" applyFont="1" applyBorder="1" applyAlignment="1">
      <alignment horizontal="center" vertical="center" wrapText="1"/>
    </xf>
    <xf numFmtId="3" fontId="82" fillId="31" borderId="68" xfId="0" applyNumberFormat="1" applyFont="1" applyFill="1" applyBorder="1" applyAlignment="1">
      <alignment horizontal="right" vertical="center" wrapText="1"/>
    </xf>
    <xf numFmtId="0" fontId="83" fillId="0" borderId="0" xfId="0" applyFont="1" applyAlignment="1">
      <alignment horizontal="center" vertical="center"/>
    </xf>
    <xf numFmtId="0" fontId="81" fillId="0" borderId="0" xfId="0" applyFont="1" applyAlignment="1">
      <alignment horizontal="left" vertical="center"/>
    </xf>
    <xf numFmtId="0" fontId="84" fillId="0" borderId="55" xfId="0" applyFont="1" applyBorder="1" applyAlignment="1">
      <alignment horizontal="center" vertical="center"/>
    </xf>
    <xf numFmtId="0" fontId="85" fillId="0" borderId="56" xfId="0" applyFont="1" applyBorder="1" applyAlignment="1">
      <alignment horizontal="left" vertical="center" wrapText="1"/>
    </xf>
    <xf numFmtId="0" fontId="84" fillId="0" borderId="56" xfId="0" applyFont="1" applyBorder="1" applyAlignment="1">
      <alignment vertical="center" wrapText="1"/>
    </xf>
    <xf numFmtId="9" fontId="84" fillId="0" borderId="56" xfId="0" applyNumberFormat="1" applyFont="1" applyBorder="1">
      <alignment vertical="center"/>
    </xf>
    <xf numFmtId="0" fontId="84" fillId="0" borderId="57" xfId="0" applyFont="1" applyBorder="1">
      <alignment vertical="center"/>
    </xf>
    <xf numFmtId="0" fontId="84" fillId="0" borderId="56" xfId="0" applyFont="1" applyBorder="1">
      <alignment vertical="center"/>
    </xf>
    <xf numFmtId="0" fontId="84" fillId="0" borderId="60" xfId="0" applyFont="1" applyBorder="1" applyAlignment="1">
      <alignment horizontal="center" vertical="center"/>
    </xf>
    <xf numFmtId="0" fontId="85" fillId="0" borderId="62" xfId="0" applyFont="1" applyBorder="1" applyAlignment="1">
      <alignment horizontal="left" vertical="center" wrapText="1"/>
    </xf>
    <xf numFmtId="0" fontId="84" fillId="0" borderId="62" xfId="0" applyFont="1" applyBorder="1">
      <alignment vertical="center"/>
    </xf>
    <xf numFmtId="9" fontId="84" fillId="0" borderId="62" xfId="0" applyNumberFormat="1" applyFont="1" applyBorder="1">
      <alignment vertical="center"/>
    </xf>
    <xf numFmtId="0" fontId="84" fillId="0" borderId="63" xfId="0" applyFont="1" applyBorder="1">
      <alignment vertical="center"/>
    </xf>
    <xf numFmtId="0" fontId="81" fillId="0" borderId="0" xfId="0" applyFont="1" applyAlignment="1">
      <alignment horizontal="right" vertical="center"/>
    </xf>
    <xf numFmtId="0" fontId="81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3" fontId="86" fillId="0" borderId="0" xfId="0" applyNumberFormat="1" applyFont="1" applyAlignment="1">
      <alignment horizontal="right" vertical="center"/>
    </xf>
    <xf numFmtId="0" fontId="81" fillId="0" borderId="0" xfId="0" applyFont="1" applyAlignment="1">
      <alignment horizontal="justify" vertical="center"/>
    </xf>
    <xf numFmtId="3" fontId="81" fillId="0" borderId="0" xfId="0" applyNumberFormat="1" applyFont="1" applyAlignment="1">
      <alignment horizontal="right" vertical="center"/>
    </xf>
    <xf numFmtId="3" fontId="86" fillId="0" borderId="0" xfId="0" applyNumberFormat="1" applyFont="1" applyAlignment="1">
      <alignment horizontal="center" vertical="center"/>
    </xf>
    <xf numFmtId="3" fontId="81" fillId="0" borderId="0" xfId="0" applyNumberFormat="1" applyFont="1" applyAlignment="1">
      <alignment horizontal="center" vertical="center"/>
    </xf>
    <xf numFmtId="210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76" fillId="32" borderId="40" xfId="0" applyFont="1" applyFill="1" applyBorder="1" applyAlignment="1">
      <alignment horizontal="center" vertical="center"/>
    </xf>
    <xf numFmtId="0" fontId="75" fillId="0" borderId="40" xfId="0" applyFont="1" applyBorder="1" applyAlignment="1">
      <alignment horizontal="center" vertical="center" wrapText="1"/>
    </xf>
    <xf numFmtId="0" fontId="87" fillId="32" borderId="40" xfId="0" applyFont="1" applyFill="1" applyBorder="1" applyAlignment="1">
      <alignment horizontal="center" vertical="center"/>
    </xf>
    <xf numFmtId="0" fontId="87" fillId="0" borderId="40" xfId="0" applyFont="1" applyBorder="1" applyAlignment="1">
      <alignment horizontal="center" vertical="center"/>
    </xf>
    <xf numFmtId="0" fontId="87" fillId="0" borderId="40" xfId="0" quotePrefix="1" applyFont="1" applyBorder="1" applyAlignment="1">
      <alignment horizontal="center" vertical="center"/>
    </xf>
    <xf numFmtId="211" fontId="8" fillId="0" borderId="0" xfId="1" applyNumberFormat="1" applyFont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212" fontId="8" fillId="2" borderId="0" xfId="1" applyNumberFormat="1" applyFont="1" applyFill="1" applyAlignment="1">
      <alignment vertical="center"/>
    </xf>
    <xf numFmtId="0" fontId="88" fillId="2" borderId="0" xfId="1" applyFont="1" applyFill="1" applyAlignment="1">
      <alignment horizontal="center" vertical="center"/>
    </xf>
    <xf numFmtId="212" fontId="10" fillId="2" borderId="0" xfId="1" applyNumberFormat="1" applyFont="1" applyFill="1" applyAlignment="1">
      <alignment horizontal="center" vertical="center"/>
    </xf>
    <xf numFmtId="0" fontId="89" fillId="3" borderId="17" xfId="1" applyFont="1" applyFill="1" applyBorder="1" applyAlignment="1">
      <alignment horizontal="center" vertical="center"/>
    </xf>
    <xf numFmtId="178" fontId="89" fillId="3" borderId="17" xfId="1" applyNumberFormat="1" applyFont="1" applyFill="1" applyBorder="1" applyAlignment="1">
      <alignment horizontal="center" vertical="center"/>
    </xf>
    <xf numFmtId="176" fontId="89" fillId="3" borderId="17" xfId="1" applyNumberFormat="1" applyFont="1" applyFill="1" applyBorder="1" applyAlignment="1">
      <alignment horizontal="center" vertical="center"/>
    </xf>
    <xf numFmtId="41" fontId="69" fillId="3" borderId="17" xfId="1" applyNumberFormat="1" applyFont="1" applyFill="1" applyBorder="1" applyAlignment="1">
      <alignment horizontal="center" vertical="center"/>
    </xf>
    <xf numFmtId="0" fontId="90" fillId="3" borderId="19" xfId="1" applyFont="1" applyFill="1" applyBorder="1" applyAlignment="1">
      <alignment horizontal="center" vertical="center"/>
    </xf>
    <xf numFmtId="41" fontId="91" fillId="8" borderId="0" xfId="7" applyFont="1" applyFill="1" applyAlignment="1">
      <alignment horizontal="center" vertical="center"/>
    </xf>
    <xf numFmtId="9" fontId="88" fillId="2" borderId="0" xfId="1" applyNumberFormat="1" applyFont="1" applyFill="1" applyAlignment="1">
      <alignment horizontal="center" vertical="center"/>
    </xf>
    <xf numFmtId="0" fontId="69" fillId="0" borderId="11" xfId="1" applyFont="1" applyBorder="1" applyAlignment="1">
      <alignment horizontal="left" vertical="center"/>
    </xf>
    <xf numFmtId="0" fontId="89" fillId="0" borderId="1" xfId="1" applyFont="1" applyBorder="1" applyAlignment="1">
      <alignment horizontal="center" vertical="center"/>
    </xf>
    <xf numFmtId="179" fontId="89" fillId="0" borderId="1" xfId="1" applyNumberFormat="1" applyFont="1" applyBorder="1" applyAlignment="1">
      <alignment horizontal="center" vertical="center"/>
    </xf>
    <xf numFmtId="180" fontId="89" fillId="0" borderId="1" xfId="1" applyNumberFormat="1" applyFont="1" applyBorder="1" applyAlignment="1">
      <alignment horizontal="center" vertical="center"/>
    </xf>
    <xf numFmtId="0" fontId="90" fillId="0" borderId="12" xfId="1" applyFont="1" applyBorder="1" applyAlignment="1">
      <alignment horizontal="center" vertical="center"/>
    </xf>
    <xf numFmtId="0" fontId="88" fillId="0" borderId="0" xfId="1" applyFont="1" applyAlignment="1">
      <alignment horizontal="center" vertical="center"/>
    </xf>
    <xf numFmtId="0" fontId="89" fillId="0" borderId="11" xfId="1" applyFont="1" applyBorder="1" applyAlignment="1">
      <alignment horizontal="left" vertical="center"/>
    </xf>
    <xf numFmtId="41" fontId="89" fillId="0" borderId="1" xfId="1" applyNumberFormat="1" applyFont="1" applyBorder="1" applyAlignment="1">
      <alignment horizontal="center" vertical="center"/>
    </xf>
    <xf numFmtId="9" fontId="90" fillId="0" borderId="12" xfId="8" applyFont="1" applyFill="1" applyBorder="1" applyAlignment="1">
      <alignment horizontal="center" vertical="center"/>
    </xf>
    <xf numFmtId="9" fontId="12" fillId="0" borderId="0" xfId="8" applyFont="1" applyFill="1" applyBorder="1" applyAlignment="1">
      <alignment horizontal="center" vertical="center"/>
    </xf>
    <xf numFmtId="0" fontId="89" fillId="0" borderId="11" xfId="1" applyFont="1" applyBorder="1" applyAlignment="1">
      <alignment vertical="center"/>
    </xf>
    <xf numFmtId="41" fontId="89" fillId="0" borderId="1" xfId="3" applyFont="1" applyFill="1" applyBorder="1" applyAlignment="1">
      <alignment vertical="center"/>
    </xf>
    <xf numFmtId="209" fontId="89" fillId="0" borderId="1" xfId="3" applyNumberFormat="1" applyFont="1" applyFill="1" applyBorder="1" applyAlignment="1">
      <alignment vertical="center"/>
    </xf>
    <xf numFmtId="9" fontId="92" fillId="0" borderId="12" xfId="1" applyNumberFormat="1" applyFont="1" applyBorder="1" applyAlignment="1">
      <alignment horizontal="center" vertical="center" wrapText="1"/>
    </xf>
    <xf numFmtId="2" fontId="14" fillId="0" borderId="0" xfId="1" applyNumberFormat="1" applyFont="1" applyAlignment="1">
      <alignment vertical="center" wrapText="1"/>
    </xf>
    <xf numFmtId="213" fontId="14" fillId="0" borderId="0" xfId="1" applyNumberFormat="1" applyFont="1" applyAlignment="1">
      <alignment vertical="center" wrapText="1"/>
    </xf>
    <xf numFmtId="41" fontId="89" fillId="0" borderId="1" xfId="3" applyFont="1" applyFill="1" applyBorder="1" applyAlignment="1">
      <alignment horizontal="center" vertical="center"/>
    </xf>
    <xf numFmtId="0" fontId="90" fillId="0" borderId="12" xfId="1" applyFont="1" applyBorder="1" applyAlignment="1">
      <alignment vertical="center"/>
    </xf>
    <xf numFmtId="0" fontId="12" fillId="0" borderId="0" xfId="1" applyFont="1" applyAlignment="1">
      <alignment vertical="center"/>
    </xf>
    <xf numFmtId="9" fontId="14" fillId="0" borderId="12" xfId="1" applyNumberFormat="1" applyFont="1" applyBorder="1" applyAlignment="1">
      <alignment horizontal="center" vertical="center"/>
    </xf>
    <xf numFmtId="208" fontId="8" fillId="0" borderId="0" xfId="1" applyNumberFormat="1" applyFont="1" applyAlignment="1">
      <alignment horizontal="center" vertical="center"/>
    </xf>
    <xf numFmtId="0" fontId="73" fillId="0" borderId="30" xfId="1" quotePrefix="1" applyFont="1" applyBorder="1" applyAlignment="1">
      <alignment horizontal="center" vertical="center"/>
    </xf>
    <xf numFmtId="0" fontId="73" fillId="0" borderId="0" xfId="1" quotePrefix="1" applyFont="1" applyAlignment="1">
      <alignment horizontal="center" vertical="center"/>
    </xf>
    <xf numFmtId="0" fontId="73" fillId="0" borderId="49" xfId="1" quotePrefix="1" applyFont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80" fillId="0" borderId="58" xfId="0" applyFont="1" applyBorder="1" applyAlignment="1">
      <alignment horizontal="center" vertical="center" wrapText="1"/>
    </xf>
    <xf numFmtId="0" fontId="80" fillId="0" borderId="61" xfId="0" applyFont="1" applyBorder="1" applyAlignment="1">
      <alignment horizontal="center" vertical="center" wrapText="1"/>
    </xf>
    <xf numFmtId="0" fontId="80" fillId="0" borderId="59" xfId="0" applyFont="1" applyBorder="1" applyAlignment="1">
      <alignment horizontal="center" vertical="center" wrapText="1"/>
    </xf>
    <xf numFmtId="0" fontId="80" fillId="0" borderId="66" xfId="0" applyFont="1" applyBorder="1" applyAlignment="1">
      <alignment horizontal="center" vertical="center" wrapText="1"/>
    </xf>
    <xf numFmtId="0" fontId="82" fillId="31" borderId="41" xfId="0" applyFont="1" applyFill="1" applyBorder="1" applyAlignment="1">
      <alignment horizontal="center" vertical="center" wrapText="1"/>
    </xf>
    <xf numFmtId="0" fontId="82" fillId="31" borderId="67" xfId="0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/>
    </xf>
    <xf numFmtId="0" fontId="11" fillId="2" borderId="4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</cellXfs>
  <cellStyles count="244">
    <cellStyle name="$" xfId="28" xr:uid="{00000000-0005-0000-0000-000000000000}"/>
    <cellStyle name="$_db진흥" xfId="29" xr:uid="{00000000-0005-0000-0000-000001000000}"/>
    <cellStyle name="$_SE40" xfId="30" xr:uid="{00000000-0005-0000-0000-000002000000}"/>
    <cellStyle name="$_견적2" xfId="31" xr:uid="{00000000-0005-0000-0000-000003000000}"/>
    <cellStyle name="$_기아" xfId="32" xr:uid="{00000000-0005-0000-0000-000004000000}"/>
    <cellStyle name="??&amp;O?&amp;H?_x0008__x000f__x0007_?_x0007__x0001__x0001_" xfId="33" xr:uid="{00000000-0005-0000-0000-000005000000}"/>
    <cellStyle name="??&amp;O?&amp;H?_x0008_??_x0007__x0001__x0001_" xfId="34" xr:uid="{00000000-0005-0000-0000-000006000000}"/>
    <cellStyle name="_02년1차(수정)" xfId="35" xr:uid="{00000000-0005-0000-0000-000007000000}"/>
    <cellStyle name="_MM" xfId="36" xr:uid="{00000000-0005-0000-0000-000008000000}"/>
    <cellStyle name="_개요" xfId="37" xr:uid="{00000000-0005-0000-0000-000009000000}"/>
    <cellStyle name="_고무방충재" xfId="38" xr:uid="{00000000-0005-0000-0000-00000A000000}"/>
    <cellStyle name="_공통" xfId="39" xr:uid="{00000000-0005-0000-0000-00000B000000}"/>
    <cellStyle name="_공통_MM" xfId="40" xr:uid="{00000000-0005-0000-0000-00000C000000}"/>
    <cellStyle name="_공통_외교통상정보화 4단계 구축_2.0_장비" xfId="41" xr:uid="{00000000-0005-0000-0000-00000D000000}"/>
    <cellStyle name="_기본형" xfId="42" xr:uid="{00000000-0005-0000-0000-00000E000000}"/>
    <cellStyle name="_디아모_한국전산원_Listprice" xfId="43" xr:uid="{00000000-0005-0000-0000-00000F000000}"/>
    <cellStyle name="_외교통상정보화 4단계 구축_2.0_장비" xfId="44" xr:uid="{00000000-0005-0000-0000-000010000000}"/>
    <cellStyle name="_요약" xfId="45" xr:uid="{00000000-0005-0000-0000-000011000000}"/>
    <cellStyle name="_파주 GIS 시스템설계서(도로,상,하수 시스템)_050406" xfId="46" xr:uid="{00000000-0005-0000-0000-000012000000}"/>
    <cellStyle name="_파주시_도로 및 상,하수 범용 도입_050314" xfId="47" xr:uid="{00000000-0005-0000-0000-000013000000}"/>
    <cellStyle name="¤@?e_TEST-1 " xfId="48" xr:uid="{00000000-0005-0000-0000-000014000000}"/>
    <cellStyle name="20% - 강조색1 2" xfId="162" xr:uid="{00000000-0005-0000-0000-000015000000}"/>
    <cellStyle name="20% - 강조색1 3" xfId="161" xr:uid="{00000000-0005-0000-0000-000016000000}"/>
    <cellStyle name="20% - 강조색2 2" xfId="164" xr:uid="{00000000-0005-0000-0000-000017000000}"/>
    <cellStyle name="20% - 강조색2 3" xfId="163" xr:uid="{00000000-0005-0000-0000-000018000000}"/>
    <cellStyle name="20% - 강조색3 2" xfId="166" xr:uid="{00000000-0005-0000-0000-000019000000}"/>
    <cellStyle name="20% - 강조색3 3" xfId="165" xr:uid="{00000000-0005-0000-0000-00001A000000}"/>
    <cellStyle name="20% - 강조색4 2" xfId="168" xr:uid="{00000000-0005-0000-0000-00001B000000}"/>
    <cellStyle name="20% - 강조색4 3" xfId="167" xr:uid="{00000000-0005-0000-0000-00001C000000}"/>
    <cellStyle name="20% - 강조색5 2" xfId="170" xr:uid="{00000000-0005-0000-0000-00001D000000}"/>
    <cellStyle name="20% - 강조색5 3" xfId="169" xr:uid="{00000000-0005-0000-0000-00001E000000}"/>
    <cellStyle name="20% - 강조색6 2" xfId="172" xr:uid="{00000000-0005-0000-0000-00001F000000}"/>
    <cellStyle name="20% - 강조색6 3" xfId="171" xr:uid="{00000000-0005-0000-0000-000020000000}"/>
    <cellStyle name="40% - 강조색1 2" xfId="174" xr:uid="{00000000-0005-0000-0000-000021000000}"/>
    <cellStyle name="40% - 강조색1 3" xfId="173" xr:uid="{00000000-0005-0000-0000-000022000000}"/>
    <cellStyle name="40% - 강조색2 2" xfId="176" xr:uid="{00000000-0005-0000-0000-000023000000}"/>
    <cellStyle name="40% - 강조색2 3" xfId="175" xr:uid="{00000000-0005-0000-0000-000024000000}"/>
    <cellStyle name="40% - 강조색3 2" xfId="178" xr:uid="{00000000-0005-0000-0000-000025000000}"/>
    <cellStyle name="40% - 강조색3 3" xfId="177" xr:uid="{00000000-0005-0000-0000-000026000000}"/>
    <cellStyle name="40% - 강조색4 2" xfId="180" xr:uid="{00000000-0005-0000-0000-000027000000}"/>
    <cellStyle name="40% - 강조색4 3" xfId="179" xr:uid="{00000000-0005-0000-0000-000028000000}"/>
    <cellStyle name="40% - 강조색5 2" xfId="182" xr:uid="{00000000-0005-0000-0000-000029000000}"/>
    <cellStyle name="40% - 강조색5 3" xfId="181" xr:uid="{00000000-0005-0000-0000-00002A000000}"/>
    <cellStyle name="40% - 강조색6 2" xfId="184" xr:uid="{00000000-0005-0000-0000-00002B000000}"/>
    <cellStyle name="40% - 강조색6 3" xfId="183" xr:uid="{00000000-0005-0000-0000-00002C000000}"/>
    <cellStyle name="60% - 강조색1 2" xfId="186" xr:uid="{00000000-0005-0000-0000-00002D000000}"/>
    <cellStyle name="60% - 강조색1 3" xfId="185" xr:uid="{00000000-0005-0000-0000-00002E000000}"/>
    <cellStyle name="60% - 강조색2 2" xfId="188" xr:uid="{00000000-0005-0000-0000-00002F000000}"/>
    <cellStyle name="60% - 강조색2 3" xfId="187" xr:uid="{00000000-0005-0000-0000-000030000000}"/>
    <cellStyle name="60% - 강조색3 2" xfId="190" xr:uid="{00000000-0005-0000-0000-000031000000}"/>
    <cellStyle name="60% - 강조색3 3" xfId="189" xr:uid="{00000000-0005-0000-0000-000032000000}"/>
    <cellStyle name="60% - 강조색4 2" xfId="192" xr:uid="{00000000-0005-0000-0000-000033000000}"/>
    <cellStyle name="60% - 강조색4 3" xfId="191" xr:uid="{00000000-0005-0000-0000-000034000000}"/>
    <cellStyle name="60% - 강조색5 2" xfId="194" xr:uid="{00000000-0005-0000-0000-000035000000}"/>
    <cellStyle name="60% - 강조색5 3" xfId="193" xr:uid="{00000000-0005-0000-0000-000036000000}"/>
    <cellStyle name="60% - 강조색6 2" xfId="196" xr:uid="{00000000-0005-0000-0000-000037000000}"/>
    <cellStyle name="60% - 강조색6 3" xfId="195" xr:uid="{00000000-0005-0000-0000-000038000000}"/>
    <cellStyle name="A¨­￠￢￠O [0]_INQUIRY ￠?￥i¨u¡AAⓒ￢Aⓒª " xfId="49" xr:uid="{00000000-0005-0000-0000-000039000000}"/>
    <cellStyle name="A¨­￠￢￠O_INQUIRY ￠?￥i¨u¡AAⓒ￢Aⓒª " xfId="50" xr:uid="{00000000-0005-0000-0000-00003A000000}"/>
    <cellStyle name="AeE­ [0]_AMT " xfId="51" xr:uid="{00000000-0005-0000-0000-00003B000000}"/>
    <cellStyle name="AeE­_AMT " xfId="52" xr:uid="{00000000-0005-0000-0000-00003C000000}"/>
    <cellStyle name="AeE¡ⓒ [0]_INQUIRY ￠?￥i¨u¡AAⓒ￢Aⓒª " xfId="53" xr:uid="{00000000-0005-0000-0000-00003D000000}"/>
    <cellStyle name="AeE¡ⓒ_INQUIRY ￠?￥i¨u¡AAⓒ￢Aⓒª " xfId="54" xr:uid="{00000000-0005-0000-0000-00003E000000}"/>
    <cellStyle name="ALIGNMENT" xfId="55" xr:uid="{00000000-0005-0000-0000-00003F000000}"/>
    <cellStyle name="AÞ¸¶ [0]_AN°y(1.25) " xfId="56" xr:uid="{00000000-0005-0000-0000-000040000000}"/>
    <cellStyle name="AÞ¸¶_AN°y(1.25) " xfId="57" xr:uid="{00000000-0005-0000-0000-000041000000}"/>
    <cellStyle name="C¡IA¨ª_¡ic¨u¡A¨￢I¨￢¡Æ AN¡Æe " xfId="58" xr:uid="{00000000-0005-0000-0000-000042000000}"/>
    <cellStyle name="C￥AØ_¿μ¾÷CoE² " xfId="59" xr:uid="{00000000-0005-0000-0000-000043000000}"/>
    <cellStyle name="Calc Currency (0)" xfId="60" xr:uid="{00000000-0005-0000-0000-000044000000}"/>
    <cellStyle name="category" xfId="61" xr:uid="{00000000-0005-0000-0000-000045000000}"/>
    <cellStyle name="Comma" xfId="62" xr:uid="{00000000-0005-0000-0000-000046000000}"/>
    <cellStyle name="Comma [0]" xfId="63" xr:uid="{00000000-0005-0000-0000-000047000000}"/>
    <cellStyle name="comma zerodec" xfId="64" xr:uid="{00000000-0005-0000-0000-000048000000}"/>
    <cellStyle name="Comma_ SG&amp;A Bridge " xfId="65" xr:uid="{00000000-0005-0000-0000-000049000000}"/>
    <cellStyle name="Comma0" xfId="66" xr:uid="{00000000-0005-0000-0000-00004A000000}"/>
    <cellStyle name="Curren?_x0012_퐀_x0017_?" xfId="67" xr:uid="{00000000-0005-0000-0000-00004B000000}"/>
    <cellStyle name="Currency" xfId="68" xr:uid="{00000000-0005-0000-0000-00004C000000}"/>
    <cellStyle name="Currency [0]" xfId="69" xr:uid="{00000000-0005-0000-0000-00004D000000}"/>
    <cellStyle name="Currency_ SG&amp;A Bridge " xfId="70" xr:uid="{00000000-0005-0000-0000-00004E000000}"/>
    <cellStyle name="Currency0" xfId="71" xr:uid="{00000000-0005-0000-0000-00004F000000}"/>
    <cellStyle name="Currency1" xfId="72" xr:uid="{00000000-0005-0000-0000-000050000000}"/>
    <cellStyle name="Date" xfId="73" xr:uid="{00000000-0005-0000-0000-000051000000}"/>
    <cellStyle name="Dezimal [0]_laroux" xfId="74" xr:uid="{00000000-0005-0000-0000-000052000000}"/>
    <cellStyle name="Dezimal_laroux" xfId="75" xr:uid="{00000000-0005-0000-0000-000053000000}"/>
    <cellStyle name="Dollar (zero dec)" xfId="76" xr:uid="{00000000-0005-0000-0000-000054000000}"/>
    <cellStyle name="Fixed" xfId="77" xr:uid="{00000000-0005-0000-0000-000055000000}"/>
    <cellStyle name="Grey" xfId="78" xr:uid="{00000000-0005-0000-0000-000056000000}"/>
    <cellStyle name="HEADER" xfId="79" xr:uid="{00000000-0005-0000-0000-000057000000}"/>
    <cellStyle name="Header1" xfId="80" xr:uid="{00000000-0005-0000-0000-000058000000}"/>
    <cellStyle name="Header2" xfId="81" xr:uid="{00000000-0005-0000-0000-000059000000}"/>
    <cellStyle name="Heading 1" xfId="82" xr:uid="{00000000-0005-0000-0000-00005A000000}"/>
    <cellStyle name="Heading 2" xfId="83" xr:uid="{00000000-0005-0000-0000-00005B000000}"/>
    <cellStyle name="Heading1" xfId="84" xr:uid="{00000000-0005-0000-0000-00005C000000}"/>
    <cellStyle name="Heading2" xfId="85" xr:uid="{00000000-0005-0000-0000-00005D000000}"/>
    <cellStyle name="Input [yellow]" xfId="86" xr:uid="{00000000-0005-0000-0000-00005E000000}"/>
    <cellStyle name="jin" xfId="87" xr:uid="{00000000-0005-0000-0000-00005F000000}"/>
    <cellStyle name="Milliers [0]_Arabian Spec" xfId="88" xr:uid="{00000000-0005-0000-0000-000060000000}"/>
    <cellStyle name="Milliers_Arabian Spec" xfId="89" xr:uid="{00000000-0005-0000-0000-000061000000}"/>
    <cellStyle name="Model" xfId="90" xr:uid="{00000000-0005-0000-0000-000062000000}"/>
    <cellStyle name="Mon?aire [0]_Arabian Spec" xfId="91" xr:uid="{00000000-0005-0000-0000-000063000000}"/>
    <cellStyle name="Mon?aire_Arabian Spec" xfId="92" xr:uid="{00000000-0005-0000-0000-000064000000}"/>
    <cellStyle name="Normal - Style1" xfId="93" xr:uid="{00000000-0005-0000-0000-000065000000}"/>
    <cellStyle name="Normal_ SG&amp;A Bridge " xfId="94" xr:uid="{00000000-0005-0000-0000-000066000000}"/>
    <cellStyle name="Percent" xfId="95" xr:uid="{00000000-0005-0000-0000-000067000000}"/>
    <cellStyle name="Percent [2]" xfId="96" xr:uid="{00000000-0005-0000-0000-000068000000}"/>
    <cellStyle name="Standard_laroux" xfId="97" xr:uid="{00000000-0005-0000-0000-000069000000}"/>
    <cellStyle name="subhead" xfId="98" xr:uid="{00000000-0005-0000-0000-00006A000000}"/>
    <cellStyle name="Total" xfId="99" xr:uid="{00000000-0005-0000-0000-00006B000000}"/>
    <cellStyle name="W?rung [0]_laroux" xfId="100" xr:uid="{00000000-0005-0000-0000-00006C000000}"/>
    <cellStyle name="W?rung_laroux" xfId="101" xr:uid="{00000000-0005-0000-0000-00006D000000}"/>
    <cellStyle name="강조색1 2" xfId="198" xr:uid="{00000000-0005-0000-0000-00006E000000}"/>
    <cellStyle name="강조색1 3" xfId="197" xr:uid="{00000000-0005-0000-0000-00006F000000}"/>
    <cellStyle name="강조색2 2" xfId="200" xr:uid="{00000000-0005-0000-0000-000070000000}"/>
    <cellStyle name="강조색2 3" xfId="199" xr:uid="{00000000-0005-0000-0000-000071000000}"/>
    <cellStyle name="강조색3 2" xfId="202" xr:uid="{00000000-0005-0000-0000-000072000000}"/>
    <cellStyle name="강조색3 3" xfId="201" xr:uid="{00000000-0005-0000-0000-000073000000}"/>
    <cellStyle name="강조색4 2" xfId="204" xr:uid="{00000000-0005-0000-0000-000074000000}"/>
    <cellStyle name="강조색4 3" xfId="203" xr:uid="{00000000-0005-0000-0000-000075000000}"/>
    <cellStyle name="강조색5 2" xfId="206" xr:uid="{00000000-0005-0000-0000-000076000000}"/>
    <cellStyle name="강조색5 3" xfId="205" xr:uid="{00000000-0005-0000-0000-000077000000}"/>
    <cellStyle name="강조색6 2" xfId="208" xr:uid="{00000000-0005-0000-0000-000078000000}"/>
    <cellStyle name="강조색6 3" xfId="207" xr:uid="{00000000-0005-0000-0000-000079000000}"/>
    <cellStyle name="경고문 2" xfId="210" xr:uid="{00000000-0005-0000-0000-00007A000000}"/>
    <cellStyle name="경고문 3" xfId="209" xr:uid="{00000000-0005-0000-0000-00007B000000}"/>
    <cellStyle name="계산 2" xfId="212" xr:uid="{00000000-0005-0000-0000-00007C000000}"/>
    <cellStyle name="계산 3" xfId="211" xr:uid="{00000000-0005-0000-0000-00007D000000}"/>
    <cellStyle name="고정소숫점" xfId="102" xr:uid="{00000000-0005-0000-0000-00007E000000}"/>
    <cellStyle name="고정출력1" xfId="103" xr:uid="{00000000-0005-0000-0000-00007F000000}"/>
    <cellStyle name="고정출력2" xfId="104" xr:uid="{00000000-0005-0000-0000-000080000000}"/>
    <cellStyle name="나쁨 2" xfId="214" xr:uid="{00000000-0005-0000-0000-000081000000}"/>
    <cellStyle name="나쁨 3" xfId="213" xr:uid="{00000000-0005-0000-0000-000082000000}"/>
    <cellStyle name="날짜" xfId="105" xr:uid="{00000000-0005-0000-0000-000083000000}"/>
    <cellStyle name="달러" xfId="106" xr:uid="{00000000-0005-0000-0000-000084000000}"/>
    <cellStyle name="뒤에 오는 하이퍼링크_관급전기" xfId="107" xr:uid="{00000000-0005-0000-0000-000085000000}"/>
    <cellStyle name="똿뗦먛귟 [0.00]_PRODUCT DETAIL Q1" xfId="108" xr:uid="{00000000-0005-0000-0000-000086000000}"/>
    <cellStyle name="똿뗦먛귟_PRODUCT DETAIL Q1" xfId="109" xr:uid="{00000000-0005-0000-0000-000087000000}"/>
    <cellStyle name="메모 2" xfId="216" xr:uid="{00000000-0005-0000-0000-000088000000}"/>
    <cellStyle name="메모 3" xfId="215" xr:uid="{00000000-0005-0000-0000-000089000000}"/>
    <cellStyle name="믅됞 [0.00]_PRODUCT DETAIL Q1" xfId="110" xr:uid="{00000000-0005-0000-0000-00008A000000}"/>
    <cellStyle name="믅됞_PRODUCT DETAIL Q1" xfId="111" xr:uid="{00000000-0005-0000-0000-00008B000000}"/>
    <cellStyle name="백분율" xfId="8" builtinId="5"/>
    <cellStyle name="백분율 10" xfId="15" xr:uid="{00000000-0005-0000-0000-00008D000000}"/>
    <cellStyle name="백분율 14" xfId="16" xr:uid="{00000000-0005-0000-0000-00008E000000}"/>
    <cellStyle name="백분율 2" xfId="2" xr:uid="{00000000-0005-0000-0000-00008F000000}"/>
    <cellStyle name="백분율 2 2" xfId="17" xr:uid="{00000000-0005-0000-0000-000090000000}"/>
    <cellStyle name="백분율 2 3" xfId="18" xr:uid="{00000000-0005-0000-0000-000091000000}"/>
    <cellStyle name="백분율 3" xfId="112" xr:uid="{00000000-0005-0000-0000-000092000000}"/>
    <cellStyle name="보통 2" xfId="113" xr:uid="{00000000-0005-0000-0000-000093000000}"/>
    <cellStyle name="보통 2 2" xfId="218" xr:uid="{00000000-0005-0000-0000-000094000000}"/>
    <cellStyle name="보통 3" xfId="217" xr:uid="{00000000-0005-0000-0000-000095000000}"/>
    <cellStyle name="뷭?_BOOKSHIP" xfId="114" xr:uid="{00000000-0005-0000-0000-000096000000}"/>
    <cellStyle name="설명 텍스트 2" xfId="220" xr:uid="{00000000-0005-0000-0000-000097000000}"/>
    <cellStyle name="설명 텍스트 3" xfId="219" xr:uid="{00000000-0005-0000-0000-000098000000}"/>
    <cellStyle name="셀 확인 2" xfId="222" xr:uid="{00000000-0005-0000-0000-000099000000}"/>
    <cellStyle name="셀 확인 3" xfId="221" xr:uid="{00000000-0005-0000-0000-00009A000000}"/>
    <cellStyle name="숫자(R)" xfId="115" xr:uid="{00000000-0005-0000-0000-00009B000000}"/>
    <cellStyle name="쉼표 [0]" xfId="7" builtinId="6"/>
    <cellStyle name="쉼표 [0] 10" xfId="19" xr:uid="{00000000-0005-0000-0000-00009D000000}"/>
    <cellStyle name="쉼표 [0] 2" xfId="3" xr:uid="{00000000-0005-0000-0000-00009E000000}"/>
    <cellStyle name="쉼표 [0] 2 2" xfId="14" xr:uid="{00000000-0005-0000-0000-00009F000000}"/>
    <cellStyle name="쉼표 [0] 2 2 2" xfId="20" xr:uid="{00000000-0005-0000-0000-0000A0000000}"/>
    <cellStyle name="쉼표 [0] 2 3" xfId="116" xr:uid="{00000000-0005-0000-0000-0000A1000000}"/>
    <cellStyle name="쉼표 [0] 2 3 2 3 3 2" xfId="21" xr:uid="{00000000-0005-0000-0000-0000A2000000}"/>
    <cellStyle name="쉼표 [0] 3" xfId="117" xr:uid="{00000000-0005-0000-0000-0000A3000000}"/>
    <cellStyle name="쉼표 [0] 3 2" xfId="223" xr:uid="{00000000-0005-0000-0000-0000A4000000}"/>
    <cellStyle name="쉼표 [0] 3 3" xfId="5" xr:uid="{00000000-0005-0000-0000-0000A5000000}"/>
    <cellStyle name="쉼표 [0] 3 4" xfId="12" xr:uid="{00000000-0005-0000-0000-0000A6000000}"/>
    <cellStyle name="쉼표 [0] 4" xfId="118" xr:uid="{00000000-0005-0000-0000-0000A7000000}"/>
    <cellStyle name="쉼표 [0] 42" xfId="9" xr:uid="{00000000-0005-0000-0000-0000A8000000}"/>
    <cellStyle name="쉼표 [0] 43" xfId="22" xr:uid="{00000000-0005-0000-0000-0000A9000000}"/>
    <cellStyle name="쉼표 [0] 5" xfId="119" xr:uid="{00000000-0005-0000-0000-0000AA000000}"/>
    <cellStyle name="스타일 1" xfId="120" xr:uid="{00000000-0005-0000-0000-0000AB000000}"/>
    <cellStyle name="스타일 2" xfId="121" xr:uid="{00000000-0005-0000-0000-0000AC000000}"/>
    <cellStyle name="안건회계법인" xfId="122" xr:uid="{00000000-0005-0000-0000-0000AD000000}"/>
    <cellStyle name="연결된 셀 2" xfId="225" xr:uid="{00000000-0005-0000-0000-0000AE000000}"/>
    <cellStyle name="연결된 셀 3" xfId="224" xr:uid="{00000000-0005-0000-0000-0000AF000000}"/>
    <cellStyle name="요약 2" xfId="227" xr:uid="{00000000-0005-0000-0000-0000B0000000}"/>
    <cellStyle name="요약 3" xfId="226" xr:uid="{00000000-0005-0000-0000-0000B1000000}"/>
    <cellStyle name="원" xfId="123" xr:uid="{00000000-0005-0000-0000-0000B2000000}"/>
    <cellStyle name="입력 2" xfId="229" xr:uid="{00000000-0005-0000-0000-0000B3000000}"/>
    <cellStyle name="입력 3" xfId="228" xr:uid="{00000000-0005-0000-0000-0000B4000000}"/>
    <cellStyle name="자리수" xfId="124" xr:uid="{00000000-0005-0000-0000-0000B5000000}"/>
    <cellStyle name="자리수0" xfId="125" xr:uid="{00000000-0005-0000-0000-0000B6000000}"/>
    <cellStyle name="제목 1 2" xfId="232" xr:uid="{00000000-0005-0000-0000-0000B7000000}"/>
    <cellStyle name="제목 1 3" xfId="231" xr:uid="{00000000-0005-0000-0000-0000B8000000}"/>
    <cellStyle name="제목 2 2" xfId="234" xr:uid="{00000000-0005-0000-0000-0000B9000000}"/>
    <cellStyle name="제목 2 3" xfId="233" xr:uid="{00000000-0005-0000-0000-0000BA000000}"/>
    <cellStyle name="제목 3 2" xfId="236" xr:uid="{00000000-0005-0000-0000-0000BB000000}"/>
    <cellStyle name="제목 3 3" xfId="235" xr:uid="{00000000-0005-0000-0000-0000BC000000}"/>
    <cellStyle name="제목 4 2" xfId="238" xr:uid="{00000000-0005-0000-0000-0000BD000000}"/>
    <cellStyle name="제목 4 3" xfId="237" xr:uid="{00000000-0005-0000-0000-0000BE000000}"/>
    <cellStyle name="제목 5" xfId="239" xr:uid="{00000000-0005-0000-0000-0000BF000000}"/>
    <cellStyle name="제목 6" xfId="230" xr:uid="{00000000-0005-0000-0000-0000C0000000}"/>
    <cellStyle name="제목[1 줄]" xfId="126" xr:uid="{00000000-0005-0000-0000-0000C1000000}"/>
    <cellStyle name="제목[2줄 아래]" xfId="127" xr:uid="{00000000-0005-0000-0000-0000C2000000}"/>
    <cellStyle name="제목[2줄 위]" xfId="128" xr:uid="{00000000-0005-0000-0000-0000C3000000}"/>
    <cellStyle name="제목1" xfId="129" xr:uid="{00000000-0005-0000-0000-0000C4000000}"/>
    <cellStyle name="좋음 2" xfId="130" xr:uid="{00000000-0005-0000-0000-0000C5000000}"/>
    <cellStyle name="좋음 2 2" xfId="241" xr:uid="{00000000-0005-0000-0000-0000C6000000}"/>
    <cellStyle name="좋음 3" xfId="131" xr:uid="{00000000-0005-0000-0000-0000C7000000}"/>
    <cellStyle name="좋음 4" xfId="132" xr:uid="{00000000-0005-0000-0000-0000C8000000}"/>
    <cellStyle name="좋음 5" xfId="240" xr:uid="{00000000-0005-0000-0000-0000C9000000}"/>
    <cellStyle name="지정되지 않음" xfId="133" xr:uid="{00000000-0005-0000-0000-0000CA000000}"/>
    <cellStyle name="출력 2" xfId="243" xr:uid="{00000000-0005-0000-0000-0000CB000000}"/>
    <cellStyle name="출력 3" xfId="242" xr:uid="{00000000-0005-0000-0000-0000CC000000}"/>
    <cellStyle name="콤마 [0]_  종  합  " xfId="134" xr:uid="{00000000-0005-0000-0000-0000CD000000}"/>
    <cellStyle name="콤마_  종  합  " xfId="135" xr:uid="{00000000-0005-0000-0000-0000CE000000}"/>
    <cellStyle name="퍼센트" xfId="136" xr:uid="{00000000-0005-0000-0000-0000CF000000}"/>
    <cellStyle name="표준" xfId="0" builtinId="0"/>
    <cellStyle name="표준 10 10" xfId="23" xr:uid="{00000000-0005-0000-0000-0000D1000000}"/>
    <cellStyle name="표준 10 2" xfId="137" xr:uid="{00000000-0005-0000-0000-0000D2000000}"/>
    <cellStyle name="표준 2" xfId="1" xr:uid="{00000000-0005-0000-0000-0000D3000000}"/>
    <cellStyle name="표준 2 2" xfId="13" xr:uid="{00000000-0005-0000-0000-0000D4000000}"/>
    <cellStyle name="표준 2 2 2" xfId="138" xr:uid="{00000000-0005-0000-0000-0000D5000000}"/>
    <cellStyle name="표준 2 2 2 2" xfId="139" xr:uid="{00000000-0005-0000-0000-0000D6000000}"/>
    <cellStyle name="표준 2 2 2 2 2" xfId="24" xr:uid="{00000000-0005-0000-0000-0000D7000000}"/>
    <cellStyle name="표준 2 2 2 2 2 2" xfId="140" xr:uid="{00000000-0005-0000-0000-0000D8000000}"/>
    <cellStyle name="표준 2 2 2 2 2 2 2" xfId="141" xr:uid="{00000000-0005-0000-0000-0000D9000000}"/>
    <cellStyle name="표준 2 2 2 2 3" xfId="142" xr:uid="{00000000-0005-0000-0000-0000DA000000}"/>
    <cellStyle name="표준 2 2 2 3" xfId="143" xr:uid="{00000000-0005-0000-0000-0000DB000000}"/>
    <cellStyle name="표준 2 2 2 3 2" xfId="144" xr:uid="{00000000-0005-0000-0000-0000DC000000}"/>
    <cellStyle name="표준 2 2 2 5" xfId="25" xr:uid="{00000000-0005-0000-0000-0000DD000000}"/>
    <cellStyle name="표준 2 2 3" xfId="145" xr:uid="{00000000-0005-0000-0000-0000DE000000}"/>
    <cellStyle name="표준 2 2 3 2" xfId="146" xr:uid="{00000000-0005-0000-0000-0000DF000000}"/>
    <cellStyle name="표준 2 2 3 2 2" xfId="147" xr:uid="{00000000-0005-0000-0000-0000E0000000}"/>
    <cellStyle name="표준 2 2 4" xfId="148" xr:uid="{00000000-0005-0000-0000-0000E1000000}"/>
    <cellStyle name="표준 2 3" xfId="149" xr:uid="{00000000-0005-0000-0000-0000E2000000}"/>
    <cellStyle name="표준 2 4" xfId="150" xr:uid="{00000000-0005-0000-0000-0000E3000000}"/>
    <cellStyle name="표준 2_OP-PCM-TMP-E001-V1.1_규모산정(템플릿)" xfId="151" xr:uid="{00000000-0005-0000-0000-0000E4000000}"/>
    <cellStyle name="표준 3" xfId="152" xr:uid="{00000000-0005-0000-0000-0000E5000000}"/>
    <cellStyle name="표준 3 2" xfId="153" xr:uid="{00000000-0005-0000-0000-0000E6000000}"/>
    <cellStyle name="표준 3 2 2" xfId="6" xr:uid="{00000000-0005-0000-0000-0000E7000000}"/>
    <cellStyle name="표준 3 3" xfId="4" xr:uid="{00000000-0005-0000-0000-0000E8000000}"/>
    <cellStyle name="표준 3 3 2" xfId="154" xr:uid="{00000000-0005-0000-0000-0000E9000000}"/>
    <cellStyle name="표준 3 5" xfId="11" xr:uid="{00000000-0005-0000-0000-0000EA000000}"/>
    <cellStyle name="표준 4" xfId="27" xr:uid="{00000000-0005-0000-0000-0000EB000000}"/>
    <cellStyle name="표준 4 2" xfId="155" xr:uid="{00000000-0005-0000-0000-0000EC000000}"/>
    <cellStyle name="표준 48" xfId="26" xr:uid="{00000000-0005-0000-0000-0000ED000000}"/>
    <cellStyle name="표준 53" xfId="10" xr:uid="{00000000-0005-0000-0000-0000EE000000}"/>
    <cellStyle name="표준 9 2" xfId="156" xr:uid="{00000000-0005-0000-0000-0000EF000000}"/>
    <cellStyle name="합계" xfId="157" xr:uid="{00000000-0005-0000-0000-0000F2000000}"/>
    <cellStyle name="합산" xfId="158" xr:uid="{00000000-0005-0000-0000-0000F3000000}"/>
    <cellStyle name="화폐기호" xfId="159" xr:uid="{00000000-0005-0000-0000-0000F4000000}"/>
    <cellStyle name="화폐기호0" xfId="160" xr:uid="{00000000-0005-0000-0000-0000F5000000}"/>
  </cellStyles>
  <dxfs count="0"/>
  <tableStyles count="0" defaultTableStyle="TableStyleMedium2" defaultPivotStyle="PivotStyleLight16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styles" Target="styles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228600</xdr:colOff>
      <xdr:row>8</xdr:row>
      <xdr:rowOff>0</xdr:rowOff>
    </xdr:from>
    <xdr:ext cx="95250" cy="266700"/>
    <xdr:sp macro="" textlink="">
      <xdr:nvSpPr>
        <xdr:cNvPr id="6" name="Text Box 319">
          <a:extLst>
            <a:ext uri="{FF2B5EF4-FFF2-40B4-BE49-F238E27FC236}">
              <a16:creationId xmlns:a16="http://schemas.microsoft.com/office/drawing/2014/main" id="{3FD24BC1-30B7-498C-9203-8AA972B7D7C8}"/>
            </a:ext>
          </a:extLst>
        </xdr:cNvPr>
        <xdr:cNvSpPr txBox="1">
          <a:spLocks noChangeArrowheads="1"/>
        </xdr:cNvSpPr>
      </xdr:nvSpPr>
      <xdr:spPr bwMode="auto">
        <a:xfrm>
          <a:off x="561975" y="9677400"/>
          <a:ext cx="952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</xdr:row>
      <xdr:rowOff>0</xdr:rowOff>
    </xdr:from>
    <xdr:ext cx="95250" cy="266700"/>
    <xdr:sp macro="" textlink="">
      <xdr:nvSpPr>
        <xdr:cNvPr id="7" name="Text Box 319">
          <a:extLst>
            <a:ext uri="{FF2B5EF4-FFF2-40B4-BE49-F238E27FC236}">
              <a16:creationId xmlns:a16="http://schemas.microsoft.com/office/drawing/2014/main" id="{9AB585A5-3D78-4A7A-B105-10AEC3841408}"/>
            </a:ext>
          </a:extLst>
        </xdr:cNvPr>
        <xdr:cNvSpPr txBox="1">
          <a:spLocks noChangeArrowheads="1"/>
        </xdr:cNvSpPr>
      </xdr:nvSpPr>
      <xdr:spPr bwMode="auto">
        <a:xfrm>
          <a:off x="4191000" y="9677400"/>
          <a:ext cx="952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6</xdr:row>
      <xdr:rowOff>0</xdr:rowOff>
    </xdr:from>
    <xdr:ext cx="95250" cy="266700"/>
    <xdr:sp macro="" textlink="">
      <xdr:nvSpPr>
        <xdr:cNvPr id="2" name="Text Box 319">
          <a:extLst>
            <a:ext uri="{FF2B5EF4-FFF2-40B4-BE49-F238E27FC236}">
              <a16:creationId xmlns:a16="http://schemas.microsoft.com/office/drawing/2014/main" id="{D02C5D8E-0A87-49D2-9B6C-1B3F98BB848E}"/>
            </a:ext>
          </a:extLst>
        </xdr:cNvPr>
        <xdr:cNvSpPr txBox="1">
          <a:spLocks noChangeArrowheads="1"/>
        </xdr:cNvSpPr>
      </xdr:nvSpPr>
      <xdr:spPr bwMode="auto">
        <a:xfrm>
          <a:off x="4181475" y="4514850"/>
          <a:ext cx="952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7</xdr:row>
      <xdr:rowOff>0</xdr:rowOff>
    </xdr:from>
    <xdr:ext cx="95250" cy="266700"/>
    <xdr:sp macro="" textlink="">
      <xdr:nvSpPr>
        <xdr:cNvPr id="2" name="Text Box 319">
          <a:extLst>
            <a:ext uri="{FF2B5EF4-FFF2-40B4-BE49-F238E27FC236}">
              <a16:creationId xmlns:a16="http://schemas.microsoft.com/office/drawing/2014/main" id="{CAED42BD-8E68-40F1-BDCE-C9BBF6B42E0D}"/>
            </a:ext>
          </a:extLst>
        </xdr:cNvPr>
        <xdr:cNvSpPr txBox="1">
          <a:spLocks noChangeArrowheads="1"/>
        </xdr:cNvSpPr>
      </xdr:nvSpPr>
      <xdr:spPr bwMode="auto">
        <a:xfrm>
          <a:off x="4175760" y="2918460"/>
          <a:ext cx="952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</xdr:row>
      <xdr:rowOff>0</xdr:rowOff>
    </xdr:from>
    <xdr:ext cx="95250" cy="266700"/>
    <xdr:sp macro="" textlink="">
      <xdr:nvSpPr>
        <xdr:cNvPr id="3" name="Text Box 319">
          <a:extLst>
            <a:ext uri="{FF2B5EF4-FFF2-40B4-BE49-F238E27FC236}">
              <a16:creationId xmlns:a16="http://schemas.microsoft.com/office/drawing/2014/main" id="{46AE5B13-39F4-4286-B5E8-98A42D4B4CBE}"/>
            </a:ext>
          </a:extLst>
        </xdr:cNvPr>
        <xdr:cNvSpPr txBox="1">
          <a:spLocks noChangeArrowheads="1"/>
        </xdr:cNvSpPr>
      </xdr:nvSpPr>
      <xdr:spPr bwMode="auto">
        <a:xfrm>
          <a:off x="4175760" y="2918460"/>
          <a:ext cx="952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249118</xdr:colOff>
      <xdr:row>0</xdr:row>
      <xdr:rowOff>133770</xdr:rowOff>
    </xdr:from>
    <xdr:to>
      <xdr:col>5</xdr:col>
      <xdr:colOff>493087</xdr:colOff>
      <xdr:row>24</xdr:row>
      <xdr:rowOff>94906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9118" y="133770"/>
          <a:ext cx="3687623" cy="5060674"/>
        </a:xfrm>
        <a:prstGeom prst="rect">
          <a:avLst/>
        </a:prstGeom>
      </xdr:spPr>
    </xdr:pic>
    <xdr:clientData/>
  </xdr:twoCellAnchor>
  <xdr:twoCellAnchor editAs="oneCell">
    <xdr:from>
      <xdr:col>6</xdr:col>
      <xdr:colOff>299451</xdr:colOff>
      <xdr:row>0</xdr:row>
      <xdr:rowOff>117203</xdr:rowOff>
    </xdr:from>
    <xdr:to>
      <xdr:col>12</xdr:col>
      <xdr:colOff>349782</xdr:colOff>
      <xdr:row>23</xdr:row>
      <xdr:rowOff>198784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31836" y="117203"/>
          <a:ext cx="4182715" cy="49686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JEC99\SONGB\new\&#49457;&#48513;&#45236;&#50669;&#49436;(&#51333;&#5463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DATA\&#44033;&#51333;&#50577;&#49885;\&#44204;&#51201;\Program%20Files\AutoCAD%20R14\&#50896;&#44032;\&#50896;&#4403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Office-file\99file\P&#45453;&#54801;&#48708;\OFFICE%20&#50577;&#49885;\N&#36035;&#63963;-&#3288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.110\&#54408;&#51656;&#44288;&#47532;&#52376;1&#54016;\12.&#49556;&#44060;\MYMY\MY_Z\&#45796;&#52264;&#50896;&#54876;&#50857;&#49884;&#49828;&#53596;&#49444;&#44228;%20&#44288;&#47144;\My%20Documents\&#48155;&#51008;%20&#54028;&#51068;\OFFICE%20&#50577;&#49885;\N&#36035;&#63963;-&#3288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행후면적"/>
      <sheetName val="일위대가"/>
      <sheetName val="기계"/>
      <sheetName val="N賃率-職"/>
      <sheetName val="설비원가"/>
      <sheetName val="단가표 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전선 및 전선관"/>
      <sheetName val="I一般比"/>
      <sheetName val="일위대가"/>
      <sheetName val="노무비단가"/>
      <sheetName val="내역1"/>
      <sheetName val="옥외 전력간선공사"/>
      <sheetName val="화해(함평)"/>
      <sheetName val="화해(장성)"/>
      <sheetName val="동원(3)"/>
      <sheetName val="#REF"/>
      <sheetName val="내역서"/>
      <sheetName val="N賃率_職"/>
      <sheetName val="수량산출1"/>
      <sheetName val="자재단가표"/>
      <sheetName val="시설물일위"/>
      <sheetName val="경율산정.XLS"/>
      <sheetName val="중기사용료"/>
      <sheetName val="공조기휀"/>
      <sheetName val="노임단가"/>
      <sheetName val="제작비추산총괄표"/>
      <sheetName val="노임"/>
      <sheetName val="노무비"/>
      <sheetName val="C-직노1"/>
      <sheetName val="내역"/>
      <sheetName val="일위대가(가설)"/>
      <sheetName val="b_balju_cho"/>
      <sheetName val="단가조사"/>
      <sheetName val="수량산출"/>
      <sheetName val="새공통"/>
      <sheetName val="집계"/>
      <sheetName val="인부임"/>
      <sheetName val="중기일위대가"/>
      <sheetName val="토공"/>
      <sheetName val="공사원가계산서"/>
      <sheetName val="Baby일위대가"/>
      <sheetName val="순공사비"/>
      <sheetName val="Sheet1"/>
      <sheetName val="전기공사일위대가"/>
      <sheetName val="단"/>
      <sheetName val="산경"/>
      <sheetName val="일위대가목록"/>
      <sheetName val="재정비직인"/>
      <sheetName val="재정비내역"/>
      <sheetName val="지적고시내역"/>
      <sheetName val="KCS-CA"/>
      <sheetName val="직노"/>
      <sheetName val="을-ATYPE"/>
      <sheetName val="문산"/>
      <sheetName val="을지"/>
      <sheetName val="총괄표"/>
      <sheetName val="다곡2교"/>
      <sheetName val="DATE"/>
      <sheetName val="조건표"/>
      <sheetName val="날개벽수량표"/>
      <sheetName val="원형맨홀수량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원가_(2)"/>
      <sheetName val="전선_및_전선관"/>
      <sheetName val="옥외_전력간선공사"/>
      <sheetName val="경율산정_XLS"/>
      <sheetName val="Data"/>
      <sheetName val="교각1"/>
      <sheetName val="샌딩 에폭시 도장"/>
      <sheetName val="일반문틀 설치"/>
      <sheetName val="총괄내역서"/>
      <sheetName val="유림골조"/>
      <sheetName val="조명시설"/>
      <sheetName val="산출근거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대비"/>
      <sheetName val="내역서(총)"/>
      <sheetName val="plan&amp;section of foundation"/>
      <sheetName val="부대대비"/>
      <sheetName val="냉연집계"/>
      <sheetName val="Sheet3"/>
      <sheetName val="신우"/>
      <sheetName val="교각계산"/>
      <sheetName val="민속촌메뉴"/>
      <sheetName val="수량산출서"/>
      <sheetName val="N賃率-職"/>
      <sheetName val="노원열병합  건축공사기성내역서"/>
      <sheetName val="직재"/>
      <sheetName val="일위대가"/>
      <sheetName val="설계조건"/>
      <sheetName val="직노"/>
      <sheetName val="20관리비율"/>
      <sheetName val="code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입찰안"/>
      <sheetName val="유림골조"/>
      <sheetName val="업무"/>
      <sheetName val="공사현황"/>
      <sheetName val="소비자가"/>
      <sheetName val="danga"/>
      <sheetName val="ilch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단가조사"/>
      <sheetName val="건축내역"/>
      <sheetName val="을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BID"/>
      <sheetName val="도"/>
      <sheetName val="공사내역"/>
      <sheetName val="전기일위대가"/>
      <sheetName val="DATA"/>
      <sheetName val="내역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협조전"/>
      <sheetName val="원본(갑지)"/>
      <sheetName val="판매96"/>
      <sheetName val="단가산출(변경없음)"/>
      <sheetName val="제-노임"/>
      <sheetName val="제직재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FPA"/>
      <sheetName val="순수개발"/>
      <sheetName val="Data Vol"/>
      <sheetName val="11.단가비교표_"/>
      <sheetName val="16.기계경비산출내역_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백암비스타내역"/>
      <sheetName val="8.PILE  (돌출)"/>
      <sheetName val="임차품의(농조)"/>
      <sheetName val="copy"/>
      <sheetName val="심사물량"/>
      <sheetName val="심사계산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실행내역"/>
      <sheetName val="조도계산서 _도서_"/>
      <sheetName val="내부부하"/>
      <sheetName val="CTEMCOST"/>
      <sheetName val="견적대비 견적서"/>
      <sheetName val="기성"/>
      <sheetName val="전기"/>
      <sheetName val="날개벽수량표"/>
      <sheetName val="첨부파일"/>
      <sheetName val="단면가정"/>
      <sheetName val="가로등기초"/>
      <sheetName val="토공계산서(부체도로)"/>
      <sheetName val="BASIC (2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7.1 자재단가표(케이블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기계내역"/>
      <sheetName val="원가 (2)"/>
      <sheetName val="대치판정"/>
      <sheetName val="rate"/>
      <sheetName val="화재_탐지_설비"/>
      <sheetName val="소상_&quot;1&quot;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품산출서"/>
      <sheetName val="1-1"/>
      <sheetName val="차도조도계산"/>
      <sheetName val="목록"/>
      <sheetName val="LOAD-46"/>
      <sheetName val="BOX"/>
      <sheetName val="외주가공"/>
      <sheetName val="7단가"/>
      <sheetName val="자료"/>
      <sheetName val="우각부보강"/>
      <sheetName val="dtxl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견내"/>
      <sheetName val="매립"/>
      <sheetName val="FACTOR"/>
      <sheetName val="Cost bd-&quot;A&quot;"/>
      <sheetName val="DLA"/>
      <sheetName val=" 견적서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7.경제성결과"/>
      <sheetName val="FRP내역서"/>
      <sheetName val="1공구(을)"/>
      <sheetName val="99총공사내역서"/>
      <sheetName val="변압기 및 발전기 용량"/>
      <sheetName val="XL4Poppy"/>
      <sheetName val="List"/>
      <sheetName val="CHITIET VL-NC"/>
      <sheetName val="DON GIA"/>
      <sheetName val="MOTOR"/>
      <sheetName val="참고"/>
      <sheetName val="부대내역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7내역"/>
      <sheetName val="BUS제원1"/>
      <sheetName val="단가조사서"/>
      <sheetName val="목차"/>
      <sheetName val="자판실행"/>
      <sheetName val="간선계산"/>
      <sheetName val="소업1교"/>
      <sheetName val="간지"/>
      <sheetName val="배수내역 (2)"/>
      <sheetName val="DHEQSUPT"/>
      <sheetName val="DATA1"/>
      <sheetName val="도근좌표"/>
    </sheetNames>
    <sheetDataSet>
      <sheetData sheetId="0" refreshError="1"/>
      <sheetData sheetId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단가비교표"/>
      <sheetName val="매립"/>
      <sheetName val="I一般比"/>
      <sheetName val="과천MAIN"/>
      <sheetName val="원가 (2)"/>
      <sheetName val="노임"/>
      <sheetName val="ABUT수량-A1"/>
      <sheetName val="내역서1999.8최종"/>
      <sheetName val="2F 회의실견적(5_14 일대)"/>
      <sheetName val="Sheet2"/>
      <sheetName val="신우"/>
      <sheetName val="J直材4"/>
      <sheetName val="송라초중학교(final)"/>
      <sheetName val="예가표"/>
      <sheetName val="일위대가목차"/>
      <sheetName val="품목납기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자재단가"/>
      <sheetName val="동원(3)"/>
      <sheetName val="예정(3)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OPT7"/>
      <sheetName val="외천교"/>
      <sheetName val="종배수관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0월가격"/>
      <sheetName val="기타유틸리티설비"/>
      <sheetName val="명세서"/>
      <sheetName val="일위대가목록"/>
      <sheetName val="1.일위대가"/>
      <sheetName val="날개벽"/>
      <sheetName val="정공공사"/>
      <sheetName val="갑"/>
      <sheetName val="호남2"/>
      <sheetName val="소요자재"/>
      <sheetName val="한전고리-을"/>
      <sheetName val="2F_회의실견적(5_14_일대)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K1자재(3차등)"/>
      <sheetName val="Sheet3"/>
      <sheetName val="약품공급2"/>
      <sheetName val="운동장 (2)"/>
      <sheetName val="Sheet4"/>
      <sheetName val="유기공정"/>
      <sheetName val="DATE"/>
      <sheetName val="금호"/>
      <sheetName val="업무분장 "/>
      <sheetName val="공통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물량산출근거"/>
      <sheetName val="단위수량"/>
      <sheetName val="가시설수량"/>
      <sheetName val="관급자재대"/>
      <sheetName val="입찰안"/>
      <sheetName val="도급"/>
      <sheetName val="SCH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원가계산서"/>
      <sheetName val="사통"/>
      <sheetName val="Macro(차단기)"/>
      <sheetName val="순공사비"/>
      <sheetName val="실행비교"/>
      <sheetName val="Project Brief"/>
      <sheetName val="각형맨홀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/>
          <cell r="D4" t="str">
            <v>L/S</v>
          </cell>
          <cell r="E4">
            <v>1</v>
          </cell>
          <cell r="F4"/>
          <cell r="H4" t="str">
            <v>NO.1-00-00</v>
          </cell>
        </row>
        <row r="5">
          <cell r="A5">
            <v>5</v>
          </cell>
          <cell r="B5"/>
          <cell r="C5"/>
          <cell r="D5"/>
          <cell r="E5"/>
          <cell r="F5"/>
          <cell r="H5"/>
        </row>
        <row r="6">
          <cell r="A6">
            <v>6</v>
          </cell>
          <cell r="F6"/>
        </row>
        <row r="7">
          <cell r="A7">
            <v>7</v>
          </cell>
          <cell r="F7"/>
        </row>
        <row r="8">
          <cell r="A8">
            <v>8</v>
          </cell>
          <cell r="F8"/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/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/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/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/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/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/>
          <cell r="C39"/>
          <cell r="D39"/>
          <cell r="E39"/>
          <cell r="H39"/>
        </row>
        <row r="40">
          <cell r="A40">
            <v>39</v>
          </cell>
          <cell r="B40"/>
          <cell r="C40"/>
          <cell r="D40"/>
          <cell r="E40"/>
          <cell r="H40"/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/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/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/>
          <cell r="H63"/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/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/>
          <cell r="H84"/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/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/>
          <cell r="E91"/>
          <cell r="F91"/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/>
        </row>
        <row r="93">
          <cell r="A93" t="e">
            <v>#REF!</v>
          </cell>
          <cell r="B93" t="str">
            <v>LIMIT SWITCH BOX</v>
          </cell>
          <cell r="C93"/>
          <cell r="D93" t="str">
            <v>SET</v>
          </cell>
          <cell r="E93">
            <v>1</v>
          </cell>
          <cell r="F93"/>
        </row>
        <row r="94">
          <cell r="A94" t="e">
            <v>#REF!</v>
          </cell>
          <cell r="B94" t="str">
            <v>BUSHING</v>
          </cell>
          <cell r="C94"/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/>
          <cell r="D95" t="str">
            <v>EA</v>
          </cell>
          <cell r="E95">
            <v>2</v>
          </cell>
          <cell r="F95"/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/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/>
          <cell r="D99" t="str">
            <v>SET</v>
          </cell>
          <cell r="E99">
            <v>1</v>
          </cell>
          <cell r="F99"/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/>
          <cell r="C101"/>
          <cell r="D101"/>
          <cell r="E101"/>
          <cell r="F101"/>
        </row>
        <row r="102">
          <cell r="A102" t="e">
            <v>#REF!</v>
          </cell>
          <cell r="B102"/>
          <cell r="C102"/>
          <cell r="D102"/>
          <cell r="E102"/>
          <cell r="F102"/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/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/>
        </row>
        <row r="115">
          <cell r="A115" t="e">
            <v>#REF!</v>
          </cell>
          <cell r="B115" t="str">
            <v>LIMIT SWITCH BOX</v>
          </cell>
          <cell r="C115"/>
          <cell r="D115" t="str">
            <v>SET</v>
          </cell>
          <cell r="E115">
            <v>1</v>
          </cell>
          <cell r="F115"/>
        </row>
        <row r="116">
          <cell r="A116" t="e">
            <v>#REF!</v>
          </cell>
          <cell r="B116" t="str">
            <v>BUSHING</v>
          </cell>
          <cell r="C116"/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/>
          <cell r="D117" t="str">
            <v>EA</v>
          </cell>
          <cell r="E117">
            <v>2</v>
          </cell>
          <cell r="F117"/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/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/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/>
          <cell r="D121" t="str">
            <v>SET</v>
          </cell>
          <cell r="E121">
            <v>1</v>
          </cell>
          <cell r="F121"/>
        </row>
        <row r="122">
          <cell r="A122" t="e">
            <v>#REF!</v>
          </cell>
          <cell r="B122" t="str">
            <v>FLAG BOX A'SSY</v>
          </cell>
          <cell r="C122"/>
          <cell r="D122" t="str">
            <v>SET</v>
          </cell>
          <cell r="E122">
            <v>1</v>
          </cell>
          <cell r="F122"/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/>
          <cell r="G124"/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/>
          <cell r="C128"/>
          <cell r="D128"/>
          <cell r="E128"/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/>
          <cell r="C132"/>
          <cell r="D132"/>
          <cell r="E132"/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/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/>
        </row>
        <row r="152">
          <cell r="A152" t="e">
            <v>#REF!</v>
          </cell>
        </row>
        <row r="153">
          <cell r="F153"/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/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/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/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/>
        </row>
        <row r="191">
          <cell r="F191"/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/>
          <cell r="C203"/>
          <cell r="D203"/>
          <cell r="E203"/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/>
          <cell r="C210"/>
          <cell r="D210"/>
          <cell r="E210"/>
        </row>
        <row r="211">
          <cell r="B211"/>
          <cell r="C211"/>
          <cell r="D211"/>
          <cell r="E211"/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/>
          <cell r="E223"/>
          <cell r="F223"/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/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/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/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/>
        </row>
        <row r="231">
          <cell r="A231" t="e">
            <v>#REF!</v>
          </cell>
          <cell r="B231" t="str">
            <v>PILOT LAMP</v>
          </cell>
          <cell r="C231"/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/>
        </row>
        <row r="236">
          <cell r="A236" t="e">
            <v>#REF!</v>
          </cell>
          <cell r="B236" t="str">
            <v>FUSE/SOCKET</v>
          </cell>
          <cell r="C236"/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/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/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/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/>
          <cell r="D248" t="str">
            <v>EA</v>
          </cell>
          <cell r="E248">
            <v>1</v>
          </cell>
          <cell r="F248" t="str">
            <v>도면 참조</v>
          </cell>
          <cell r="G248"/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/>
          <cell r="D253"/>
          <cell r="E253"/>
          <cell r="F253"/>
        </row>
        <row r="254">
          <cell r="A254" t="e">
            <v>#REF!</v>
          </cell>
          <cell r="B254"/>
          <cell r="D254"/>
          <cell r="E254"/>
          <cell r="F254"/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/>
          <cell r="H262"/>
        </row>
        <row r="263">
          <cell r="A263" t="e">
            <v>#REF!</v>
          </cell>
          <cell r="B263"/>
          <cell r="C263"/>
          <cell r="D263"/>
          <cell r="E263"/>
          <cell r="F263"/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/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/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/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/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/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/>
          <cell r="D287" t="str">
            <v>SET</v>
          </cell>
          <cell r="E287">
            <v>1</v>
          </cell>
          <cell r="F287"/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J直材4"/>
      <sheetName val="20관리비율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제-노임"/>
      <sheetName val="제직재"/>
      <sheetName val="Sheet3"/>
      <sheetName val="직재"/>
      <sheetName val="Sheet1"/>
      <sheetName val="수량산출"/>
      <sheetName val="단가표 "/>
      <sheetName val="PILE  (돌출)"/>
      <sheetName val="3BL공동구 수량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J直材4"/>
      <sheetName val="부하계산서"/>
      <sheetName val="CT "/>
      <sheetName val="과천MAIN"/>
      <sheetName val="발신정보"/>
      <sheetName val="노임"/>
      <sheetName val="ABUT수량-A1"/>
      <sheetName val="기본일위"/>
      <sheetName val="2F 회의실견적(5_14 일대)"/>
      <sheetName val="동원(3)"/>
      <sheetName val="예정(3)"/>
      <sheetName val="단가비교표"/>
      <sheetName val="NOMUBI"/>
      <sheetName val="sw1"/>
      <sheetName val="TOTAL"/>
      <sheetName val="실행철강하도"/>
      <sheetName val="I一般比"/>
      <sheetName val="인건-측정"/>
      <sheetName val="조도계산서 (도서)"/>
      <sheetName val="동력부하(도산)"/>
      <sheetName val="감가상각"/>
      <sheetName val="명세서"/>
      <sheetName val="유기공정"/>
      <sheetName val="TABLE"/>
      <sheetName val="연부97-1"/>
      <sheetName val="갑지1"/>
      <sheetName val="96물가 CODE"/>
      <sheetName val="종배수관"/>
      <sheetName val="CP-E2 (품셈표)"/>
      <sheetName val="노임단가"/>
      <sheetName val="U-TYPE(1)"/>
      <sheetName val="Sheet1"/>
      <sheetName val="터널조도"/>
      <sheetName val="설비"/>
      <sheetName val="조도계산(1)"/>
      <sheetName val="일위대가목록"/>
      <sheetName val="전차선로 물량표"/>
      <sheetName val="와동25-3(변경)"/>
      <sheetName val="품목납기"/>
      <sheetName val="N賃率-職"/>
      <sheetName val="인건비"/>
      <sheetName val="001"/>
      <sheetName val="60명당사(총괄)"/>
      <sheetName val="반중력식옹벽3.5"/>
      <sheetName val="자재단가"/>
      <sheetName val="중기사용료"/>
      <sheetName val="70%"/>
      <sheetName val="Sheet3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김재복부장님"/>
      <sheetName val="기초대가"/>
      <sheetName val="97"/>
      <sheetName val="WORK"/>
      <sheetName val="Macro1"/>
      <sheetName val="Macro2"/>
      <sheetName val="전기단가조사서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K1자재(3차등)"/>
      <sheetName val="실행비교"/>
      <sheetName val="덕전리"/>
      <sheetName val="선급금신청서"/>
      <sheetName val="ilch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주소록"/>
      <sheetName val="건축내역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10월가격"/>
      <sheetName val="원형1호맨홀토공수량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기계경비산출기준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임차품의(농조)"/>
      <sheetName val="copy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원가 (2)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 HIT-&gt;HMC 견적(3900)"/>
      <sheetName val="내부부하"/>
      <sheetName val="단면가정"/>
      <sheetName val="토공계산서(부체도로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협조전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시행후면적"/>
      <sheetName val="수지예산"/>
      <sheetName val="단가대비"/>
      <sheetName val="소요자재"/>
      <sheetName val="ROOF(ALKALI)"/>
      <sheetName val="LOAD-46"/>
      <sheetName val="BOX"/>
      <sheetName val="일위대가(4층원격)"/>
      <sheetName val="품산출서"/>
      <sheetName val="1-1"/>
      <sheetName val="차도조도계산"/>
      <sheetName val="목록"/>
      <sheetName val="외주가공"/>
      <sheetName val="7단가"/>
      <sheetName val="dtxl"/>
      <sheetName val="자료"/>
      <sheetName val="우각부보강"/>
      <sheetName val="1공구(을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99총공사내역서"/>
      <sheetName val="변압기 및 발전기 용량"/>
      <sheetName val="7.경제성결과"/>
      <sheetName val="FRP내역서"/>
      <sheetName val="부대내역"/>
      <sheetName val="시화점실행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__MAIN"/>
      <sheetName val="회로내역(승인)"/>
      <sheetName val="안정검토(온1)"/>
      <sheetName val="입상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J直材4"/>
      <sheetName val="수량산출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Link"/>
      <sheetName val="J直材4"/>
      <sheetName val="FA설치명세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AS포장복구 "/>
      <sheetName val="1안"/>
      <sheetName val="5.모델링"/>
      <sheetName val="1.설계조건"/>
      <sheetName val="2.단면가정"/>
      <sheetName val="집계표"/>
      <sheetName val="직재"/>
      <sheetName val="재집"/>
      <sheetName val="금액내역서"/>
      <sheetName val="문학간접"/>
      <sheetName val="가로등"/>
      <sheetName val="N賃率-職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참조"/>
      <sheetName val="케이블류 OLD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단가"/>
      <sheetName val="시설물일위"/>
      <sheetName val="수목데이타"/>
      <sheetName val="입찰안"/>
      <sheetName val="내역"/>
      <sheetName val="노무비"/>
      <sheetName val="1,2공구원가계산서"/>
      <sheetName val="2공구산출내역"/>
      <sheetName val="1공구산출내역서"/>
      <sheetName val="공문"/>
      <sheetName val="2호맨홀공제수량"/>
      <sheetName val="총괄내역서"/>
      <sheetName val="DATE"/>
      <sheetName val="Total"/>
      <sheetName val="연습"/>
      <sheetName val="선급금신청서"/>
      <sheetName val="가설공사"/>
      <sheetName val="단가결정"/>
      <sheetName val="내역아"/>
      <sheetName val="울타리"/>
      <sheetName val="갑지"/>
      <sheetName val="실행철강하도"/>
      <sheetName val="시행후면적"/>
      <sheetName val="수지예산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. 직접경비"/>
      <sheetName val="6호기"/>
      <sheetName val="코드"/>
      <sheetName val="가설개략"/>
      <sheetName val="실행내역"/>
      <sheetName val="9GNG운반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준공정산"/>
      <sheetName val="일(4)"/>
      <sheetName val="공량서"/>
      <sheetName val="단가 산출서(산근#1~#102)"/>
      <sheetName val="목공1"/>
      <sheetName val="미장"/>
      <sheetName val="원가계산서"/>
      <sheetName val="공종별집계표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건축-물가변동"/>
      <sheetName val="빌딩 안내"/>
      <sheetName val="가감수량"/>
      <sheetName val="맨홀수량산출"/>
      <sheetName val="합천내역"/>
      <sheetName val="증감대비"/>
      <sheetName val="_x0000_k_x0000_y_x0000__x0000__x0000_£_x0000_±_x0000_¿_x0000_"/>
      <sheetName val="노무,재료"/>
      <sheetName val="자료"/>
      <sheetName val="간선"/>
      <sheetName val="전압"/>
      <sheetName val="조도"/>
      <sheetName val="동력"/>
      <sheetName val="산출근거(복구)"/>
      <sheetName val="단가표"/>
      <sheetName val="Sheet13"/>
      <sheetName val="Sheet14"/>
      <sheetName val="Sheet9"/>
      <sheetName val="입고장부 (4)"/>
      <sheetName val="01.가로등"/>
      <sheetName val="02.펌프장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가스내역"/>
      <sheetName val="정공공사"/>
      <sheetName val="노임,재료비"/>
      <sheetName val="_x0000__x0006_Ā嗰"/>
      <sheetName val="내역갑지"/>
      <sheetName val="맨홀수량산출_x0000__x0000__x0000__x0000__x0010_[내역서.xls]건축-물"/>
      <sheetName val="sal"/>
      <sheetName val="환율"/>
      <sheetName val="CTEMCOST"/>
      <sheetName val="__"/>
      <sheetName val="_x0000__x0004_"/>
      <sheetName val="工완성공사율"/>
      <sheetName val="본댐설계"/>
      <sheetName val="설계명세서"/>
      <sheetName val="3.내역서"/>
      <sheetName val="실행간접비용"/>
      <sheetName val="내역서집계(도급)"/>
      <sheetName val="F-CV1.5SQ-2C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계약용"/>
      <sheetName val="담장산출"/>
      <sheetName val="J直材4"/>
      <sheetName val="기초일위"/>
      <sheetName val="시설일위"/>
      <sheetName val="조명일위"/>
      <sheetName val="별첨 #1-1. 각기능별개발원가"/>
      <sheetName val="갑지 "/>
      <sheetName val="토목내역"/>
      <sheetName val="Sheet7"/>
      <sheetName val="Sheet8"/>
      <sheetName val="Sheet10"/>
      <sheetName val="Sheet11"/>
      <sheetName val="Sheet12"/>
      <sheetName val="Sheet15"/>
      <sheetName val="Sheet16"/>
      <sheetName val="기타 정보통신공사"/>
      <sheetName val="표지"/>
      <sheetName val="가격"/>
      <sheetName val="설비원가"/>
      <sheetName val="간선계산"/>
      <sheetName val="전기일위대가"/>
      <sheetName val="ITEM"/>
      <sheetName val="단가조사"/>
      <sheetName val="Baby일위대가"/>
      <sheetName val="자재단가조사표-수목"/>
      <sheetName val="수량산출서"/>
      <sheetName val="기본일위"/>
      <sheetName val="경비산출"/>
      <sheetName val="단가기준"/>
      <sheetName val="01"/>
      <sheetName val="표지 (2)"/>
      <sheetName val="copy"/>
      <sheetName val="서식"/>
      <sheetName val="신청서"/>
      <sheetName val="공종집계"/>
      <sheetName val="PANEL_중량산출"/>
      <sheetName val="타견적서_영시스템"/>
      <sheetName val="5_모델링"/>
      <sheetName val="1_설계조건"/>
      <sheetName val="2_단면가정"/>
      <sheetName val="AS포장복구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본단가표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설계기준"/>
      <sheetName val="내역1"/>
      <sheetName val="갑지"/>
      <sheetName val="N賃率_職"/>
      <sheetName val="일_4_"/>
      <sheetName val="#REF"/>
      <sheetName val="내역서2안"/>
      <sheetName val="총_구조물공"/>
      <sheetName val="집계표"/>
      <sheetName val="내역서1-2"/>
      <sheetName val="2.대외공문"/>
      <sheetName val="설계명세서"/>
      <sheetName val="일(4)"/>
      <sheetName val="수량산출(음암)"/>
      <sheetName val="sw1"/>
      <sheetName val="H-PILE수량집계"/>
      <sheetName val="기본일위"/>
      <sheetName val="직노"/>
      <sheetName val="실행내역"/>
      <sheetName val="1.토공집계표"/>
      <sheetName val="관리자"/>
      <sheetName val="토목공사일반"/>
      <sheetName val="00노임기준"/>
      <sheetName val="일위대가"/>
      <sheetName val="내역서1999.8최종"/>
      <sheetName val="I一般比"/>
      <sheetName val="재료비"/>
      <sheetName val="데이타"/>
      <sheetName val="식재인부"/>
      <sheetName val="금액내역서"/>
      <sheetName val="설직재-1"/>
      <sheetName val="참조"/>
      <sheetName val="setup"/>
      <sheetName val="PANEL_중량산출"/>
      <sheetName val="집계"/>
      <sheetName val="패널"/>
      <sheetName val="일위"/>
      <sheetName val="99노임기준"/>
      <sheetName val="구체"/>
      <sheetName val="좌측날개벽"/>
      <sheetName val="우측날개벽"/>
      <sheetName val="실측자료"/>
      <sheetName val="코드"/>
      <sheetName val="식재수량표"/>
      <sheetName val="노임단가"/>
      <sheetName val="1안"/>
      <sheetName val="연습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설계명세서(선로)"/>
      <sheetName val="설비"/>
      <sheetName val="부산4"/>
      <sheetName val="약품설비"/>
      <sheetName val="부대공Ⅱ"/>
      <sheetName val="실정공사비단가표"/>
      <sheetName val=" 총괄표"/>
      <sheetName val="단가 및 재료비"/>
      <sheetName val="중기사용료산출근거"/>
      <sheetName val="단가표"/>
      <sheetName val="Total"/>
      <sheetName val="부하LOAD"/>
      <sheetName val="ITEM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  <sheetName val="SBarch산근"/>
      <sheetName val="갑"/>
      <sheetName val="소방"/>
      <sheetName val="건축-물가변동"/>
      <sheetName val="기관"/>
      <sheetName val="257A1"/>
      <sheetName val="공량서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K1자재(3차등)"/>
      <sheetName val="Sheet3"/>
      <sheetName val="약품공급2"/>
      <sheetName val="운동장 (2)"/>
      <sheetName val="Sheet4"/>
      <sheetName val="유기공정"/>
      <sheetName val="DATE"/>
      <sheetName val="업무분장 "/>
      <sheetName val="공통"/>
      <sheetName val="금호"/>
      <sheetName val="물량산출근거"/>
      <sheetName val="단위수량"/>
      <sheetName val="가시설수량"/>
      <sheetName val="관급자재대"/>
      <sheetName val="입찰안"/>
      <sheetName val="도급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인제내역"/>
      <sheetName val="교통대책내역"/>
      <sheetName val="재집"/>
      <sheetName val="유림골조"/>
      <sheetName val="설계내역서"/>
      <sheetName val="인테리어세부내역"/>
      <sheetName val="2_대외공문"/>
      <sheetName val="한강운반비"/>
      <sheetName val="각형맨홀"/>
      <sheetName val="T13(P68~72,78)"/>
      <sheetName val="예산결제란"/>
      <sheetName val="6호기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/>
          <cell r="D4" t="str">
            <v>L/S</v>
          </cell>
          <cell r="E4">
            <v>1</v>
          </cell>
          <cell r="F4"/>
          <cell r="H4" t="str">
            <v>NO.1-00-00</v>
          </cell>
        </row>
        <row r="5">
          <cell r="A5">
            <v>5</v>
          </cell>
          <cell r="B5"/>
          <cell r="C5"/>
          <cell r="D5"/>
          <cell r="E5"/>
          <cell r="F5"/>
          <cell r="H5"/>
        </row>
        <row r="6">
          <cell r="A6">
            <v>6</v>
          </cell>
          <cell r="F6"/>
        </row>
        <row r="7">
          <cell r="A7">
            <v>7</v>
          </cell>
          <cell r="F7"/>
        </row>
        <row r="8">
          <cell r="A8">
            <v>8</v>
          </cell>
          <cell r="F8"/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/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/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/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/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/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/>
          <cell r="C39"/>
          <cell r="D39"/>
          <cell r="E39"/>
          <cell r="H39"/>
        </row>
        <row r="40">
          <cell r="A40">
            <v>39</v>
          </cell>
          <cell r="B40"/>
          <cell r="C40"/>
          <cell r="D40"/>
          <cell r="E40"/>
          <cell r="H40"/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/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/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/>
          <cell r="H63"/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/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/>
          <cell r="H84"/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/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/>
          <cell r="E91"/>
          <cell r="F91"/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/>
        </row>
        <row r="93">
          <cell r="A93" t="e">
            <v>#REF!</v>
          </cell>
          <cell r="B93" t="str">
            <v>LIMIT SWITCH BOX</v>
          </cell>
          <cell r="C93"/>
          <cell r="D93" t="str">
            <v>SET</v>
          </cell>
          <cell r="E93">
            <v>1</v>
          </cell>
          <cell r="F93"/>
        </row>
        <row r="94">
          <cell r="A94" t="e">
            <v>#REF!</v>
          </cell>
          <cell r="B94" t="str">
            <v>BUSHING</v>
          </cell>
          <cell r="C94"/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/>
          <cell r="D95" t="str">
            <v>EA</v>
          </cell>
          <cell r="E95">
            <v>2</v>
          </cell>
          <cell r="F95"/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/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/>
          <cell r="D99" t="str">
            <v>SET</v>
          </cell>
          <cell r="E99">
            <v>1</v>
          </cell>
          <cell r="F99"/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/>
          <cell r="C101"/>
          <cell r="D101"/>
          <cell r="E101"/>
          <cell r="F101"/>
        </row>
        <row r="102">
          <cell r="A102" t="e">
            <v>#REF!</v>
          </cell>
          <cell r="B102"/>
          <cell r="C102"/>
          <cell r="D102"/>
          <cell r="E102"/>
          <cell r="F102"/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/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/>
        </row>
        <row r="115">
          <cell r="A115" t="e">
            <v>#REF!</v>
          </cell>
          <cell r="B115" t="str">
            <v>LIMIT SWITCH BOX</v>
          </cell>
          <cell r="C115"/>
          <cell r="D115" t="str">
            <v>SET</v>
          </cell>
          <cell r="E115">
            <v>1</v>
          </cell>
          <cell r="F115"/>
        </row>
        <row r="116">
          <cell r="A116" t="e">
            <v>#REF!</v>
          </cell>
          <cell r="B116" t="str">
            <v>BUSHING</v>
          </cell>
          <cell r="C116"/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/>
          <cell r="D117" t="str">
            <v>EA</v>
          </cell>
          <cell r="E117">
            <v>2</v>
          </cell>
          <cell r="F117"/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/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/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/>
          <cell r="D121" t="str">
            <v>SET</v>
          </cell>
          <cell r="E121">
            <v>1</v>
          </cell>
          <cell r="F121"/>
        </row>
        <row r="122">
          <cell r="A122" t="e">
            <v>#REF!</v>
          </cell>
          <cell r="B122" t="str">
            <v>FLAG BOX A'SSY</v>
          </cell>
          <cell r="C122"/>
          <cell r="D122" t="str">
            <v>SET</v>
          </cell>
          <cell r="E122">
            <v>1</v>
          </cell>
          <cell r="F122"/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/>
          <cell r="G124"/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/>
          <cell r="C128"/>
          <cell r="D128"/>
          <cell r="E128"/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/>
          <cell r="C132"/>
          <cell r="D132"/>
          <cell r="E132"/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/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/>
        </row>
        <row r="152">
          <cell r="A152" t="e">
            <v>#REF!</v>
          </cell>
        </row>
        <row r="153">
          <cell r="F153"/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/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/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/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/>
        </row>
        <row r="191">
          <cell r="F191"/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/>
          <cell r="C203"/>
          <cell r="D203"/>
          <cell r="E203"/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/>
          <cell r="C210"/>
          <cell r="D210"/>
          <cell r="E210"/>
        </row>
        <row r="211">
          <cell r="B211"/>
          <cell r="C211"/>
          <cell r="D211"/>
          <cell r="E211"/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/>
          <cell r="E223"/>
          <cell r="F223"/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/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/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/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/>
        </row>
        <row r="231">
          <cell r="A231" t="e">
            <v>#REF!</v>
          </cell>
          <cell r="B231" t="str">
            <v>PILOT LAMP</v>
          </cell>
          <cell r="C231"/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/>
        </row>
        <row r="236">
          <cell r="A236" t="e">
            <v>#REF!</v>
          </cell>
          <cell r="B236" t="str">
            <v>FUSE/SOCKET</v>
          </cell>
          <cell r="C236"/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/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/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/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/>
          <cell r="D248" t="str">
            <v>EA</v>
          </cell>
          <cell r="E248">
            <v>1</v>
          </cell>
          <cell r="F248" t="str">
            <v>도면 참조</v>
          </cell>
          <cell r="G248"/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/>
          <cell r="D253"/>
          <cell r="E253"/>
          <cell r="F253"/>
        </row>
        <row r="254">
          <cell r="A254" t="e">
            <v>#REF!</v>
          </cell>
          <cell r="B254"/>
          <cell r="D254"/>
          <cell r="E254"/>
          <cell r="F254"/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/>
          <cell r="H262"/>
        </row>
        <row r="263">
          <cell r="A263" t="e">
            <v>#REF!</v>
          </cell>
          <cell r="B263"/>
          <cell r="C263"/>
          <cell r="D263"/>
          <cell r="E263"/>
          <cell r="F263"/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/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/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/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/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/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/>
          <cell r="D287" t="str">
            <v>SET</v>
          </cell>
          <cell r="E287">
            <v>1</v>
          </cell>
          <cell r="F287"/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노임단가"/>
      <sheetName val="건축일위"/>
      <sheetName val="그라우팅일위"/>
      <sheetName val="N賃率-職"/>
      <sheetName val="단가 및 재료비"/>
      <sheetName val="단가산출2"/>
      <sheetName val="일위대가"/>
      <sheetName val="수량산출"/>
      <sheetName val="전기"/>
      <sheetName val="00노임기준"/>
      <sheetName val="기본일위"/>
      <sheetName val="I一般比"/>
      <sheetName val="94"/>
      <sheetName val="Sheet1"/>
      <sheetName val="#REF"/>
      <sheetName val="신우"/>
      <sheetName val="수목단가"/>
      <sheetName val="시설수량표"/>
      <sheetName val="식재수량표"/>
      <sheetName val="총 원가계산"/>
      <sheetName val="제잡비"/>
      <sheetName val="원가계산서"/>
      <sheetName val="데이타"/>
      <sheetName val="소비자가"/>
      <sheetName val="갑지"/>
      <sheetName val="자재단가"/>
      <sheetName val="건축"/>
      <sheetName val="기초자료입력"/>
      <sheetName val="설계명세서"/>
      <sheetName val="준공정산"/>
      <sheetName val="4-4건물신축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1안"/>
      <sheetName val="2안"/>
      <sheetName val="3안"/>
      <sheetName val="내역서2안"/>
      <sheetName val="일위대가목록"/>
      <sheetName val="원가"/>
      <sheetName val="단가산출"/>
      <sheetName val="일용노임단가2001상"/>
      <sheetName val="참조자료"/>
      <sheetName val="감가상각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제-노임"/>
      <sheetName val="설직재-1"/>
      <sheetName val="제직재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가설대가"/>
      <sheetName val="토공대가"/>
      <sheetName val="구조대가"/>
      <sheetName val="포설대가1"/>
      <sheetName val="부대대가"/>
      <sheetName val="일위대가목록"/>
      <sheetName val="일위대가"/>
      <sheetName val="C-직노1"/>
      <sheetName val="D-경비1"/>
      <sheetName val="일위대가 집계표"/>
      <sheetName val="실행내역"/>
      <sheetName val="직노"/>
      <sheetName val="6PILE  (돌출)"/>
      <sheetName val="N賃率_職"/>
      <sheetName val="70%"/>
      <sheetName val="건축내역"/>
      <sheetName val="J直材4"/>
      <sheetName val="ilch"/>
      <sheetName val="중기사용료"/>
      <sheetName val="대,유,램"/>
      <sheetName val="국별인원"/>
      <sheetName val="전선 및 전선관"/>
      <sheetName val="2공구산출내역"/>
      <sheetName val="인건비(VOICE)"/>
      <sheetName val="명세서"/>
      <sheetName val="용산1(해보)"/>
      <sheetName val="I一般比"/>
      <sheetName val="터파기및재료"/>
      <sheetName val="Sheet1"/>
      <sheetName val="동원인원"/>
      <sheetName val="일위대가(4층원격)"/>
      <sheetName val="일위목록"/>
      <sheetName val="패널"/>
      <sheetName val="1안"/>
      <sheetName val="입찰안"/>
      <sheetName val="단가산출목록표"/>
      <sheetName val="1000 DB구축 부표"/>
      <sheetName val="DATE"/>
      <sheetName val="설계내역서"/>
      <sheetName val="내역서1999.8최종"/>
      <sheetName val="1차 내역서"/>
      <sheetName val="정산"/>
      <sheetName val="쌍송교"/>
      <sheetName val="수지예산"/>
      <sheetName val="CAUDIT"/>
      <sheetName val="표지1"/>
      <sheetName val="별첨-기계경비 산출목록"/>
      <sheetName val="노임단가표"/>
      <sheetName val="자재단가표"/>
      <sheetName val="중기사용료산출근거"/>
      <sheetName val="단가 및 재료비"/>
      <sheetName val="조명시설"/>
      <sheetName val="대목"/>
      <sheetName val="단가산출목록"/>
      <sheetName val="실적공사비단가"/>
      <sheetName val="대가"/>
      <sheetName val="시설물기초"/>
      <sheetName val="옥외 전력간선공사"/>
      <sheetName val="단가산출"/>
      <sheetName val="노임"/>
      <sheetName val="10.공통-노임단가"/>
      <sheetName val="기자재비"/>
      <sheetName val="일위대가표(유단가)"/>
      <sheetName val="내역서"/>
      <sheetName val="Sheet3"/>
      <sheetName val="추가대화"/>
      <sheetName val="제경집계"/>
      <sheetName val="위치조서"/>
      <sheetName val="수량산출"/>
      <sheetName val="산출목록표"/>
      <sheetName val="20관리비율"/>
      <sheetName val="참조자료"/>
      <sheetName val="#REF"/>
      <sheetName val="원가_(2)"/>
      <sheetName val="6PILE__(돌출)"/>
      <sheetName val="일위대가_집계표"/>
      <sheetName val="전선_및_전선관"/>
      <sheetName val="1000_DB구축_부표"/>
      <sheetName val="AV시스템"/>
      <sheetName val="DATA"/>
      <sheetName val="데이타"/>
      <sheetName val="내역서2안"/>
      <sheetName val="SAMPLE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설직재-1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직노"/>
      <sheetName val="N賃率-職"/>
      <sheetName val="실행내역"/>
      <sheetName val="목차"/>
      <sheetName val="Sheet1"/>
      <sheetName val="일위대가목록"/>
      <sheetName val="재료"/>
      <sheetName val="설치자재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제원"/>
      <sheetName val="상수구조화편집부표"/>
      <sheetName val="일위대가(가설)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단가산출"/>
      <sheetName val="20관리비율"/>
      <sheetName val="일위대가(가설)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N賃率-職"/>
      <sheetName val="청천내"/>
      <sheetName val="신우"/>
      <sheetName val="개요"/>
      <sheetName val="내역서단가산출용"/>
      <sheetName val="선급금신청서"/>
      <sheetName val="일위대가"/>
      <sheetName val="제품별"/>
      <sheetName val="입찰견적보고서"/>
      <sheetName val="자재단가"/>
      <sheetName val="청주과학대학내역서(타견적)"/>
      <sheetName val="여과지동"/>
      <sheetName val="기초자료"/>
      <sheetName val="9GNG운반"/>
      <sheetName val="UNIT"/>
      <sheetName val="J直材4"/>
      <sheetName val="XL4Poppy"/>
      <sheetName val="#REF"/>
      <sheetName val="I一般比"/>
      <sheetName val="문학간접"/>
      <sheetName val="일위"/>
      <sheetName val="유림총괄"/>
      <sheetName val="TNC(1안)"/>
      <sheetName val="본사인상전"/>
      <sheetName val="노임단가"/>
      <sheetName val="터파기및재료"/>
      <sheetName val="제36-40호표"/>
      <sheetName val="산출내역서집계표"/>
      <sheetName val="데이타"/>
      <sheetName val="식재인부"/>
      <sheetName val="산출근거"/>
      <sheetName val="단가 및 재료비"/>
      <sheetName val="내역"/>
      <sheetName val="직재"/>
      <sheetName val="덕전리"/>
      <sheetName val="하조서"/>
      <sheetName val="20관리비율"/>
      <sheetName val="제조 경영"/>
      <sheetName val="일위대가(가설)"/>
      <sheetName val="Y-WORK"/>
      <sheetName val="차액보증"/>
      <sheetName val="기초단가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암거"/>
      <sheetName val="포장공"/>
      <sheetName val="배수공"/>
      <sheetName val="실내건축일위대가"/>
      <sheetName val="일위대가(1)"/>
      <sheetName val="SW개발대상목록(기능점수)"/>
      <sheetName val="재집"/>
      <sheetName val="열차무선 수량집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인건비"/>
      <sheetName val="요율"/>
      <sheetName val="단가"/>
      <sheetName val="역공종"/>
      <sheetName val="Sheet2"/>
      <sheetName val="2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공통"/>
      <sheetName val="ABUT수량-A1"/>
      <sheetName val="관로공표지"/>
      <sheetName val="산출근거1"/>
      <sheetName val="공종목록표"/>
      <sheetName val="공정집계_국별"/>
      <sheetName val="감리원단가"/>
      <sheetName val="거리계산"/>
      <sheetName val="단가산출"/>
      <sheetName val="단가목록"/>
      <sheetName val="모래기초"/>
      <sheetName val="샘플표지"/>
      <sheetName val="단가대비표(SYS)"/>
      <sheetName val="제조노임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수자재단위당"/>
      <sheetName val="기본일위"/>
      <sheetName val="danga"/>
      <sheetName val="단"/>
      <sheetName val="5.단가대비표"/>
      <sheetName val="이름정의"/>
      <sheetName val="초기화면"/>
      <sheetName val="CAUDIT"/>
      <sheetName val="자료입력"/>
      <sheetName val="실행철강하도"/>
      <sheetName val="실행내역서 "/>
      <sheetName val="연부97-1"/>
      <sheetName val="변경갑지"/>
      <sheetName val="증감(갑지)"/>
      <sheetName val="설직재-1"/>
      <sheetName val="일위대가1"/>
      <sheetName val="APT"/>
      <sheetName val="범용개발순소요비용"/>
      <sheetName val="위치"/>
      <sheetName val="남양내역"/>
      <sheetName val="노임"/>
      <sheetName val="단가산출서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2.어플리케이션보정계수"/>
      <sheetName val="최종총괄"/>
      <sheetName val="세부산출내역서"/>
      <sheetName val="#3_일위대가목록"/>
      <sheetName val="DATA"/>
      <sheetName val="내역서2안"/>
      <sheetName val="copy"/>
      <sheetName val="식음료"/>
      <sheetName val="감액총괄표"/>
      <sheetName val="DHEQSUPT"/>
      <sheetName val="직접비내역서"/>
      <sheetName val="Sheet6"/>
      <sheetName val="대치판정"/>
      <sheetName val="인원계획-미화"/>
      <sheetName val="VXXXXXXX"/>
      <sheetName val="배수관공"/>
      <sheetName val="공사비"/>
    </sheetNames>
    <sheetDataSet>
      <sheetData sheetId="0" refreshError="1"/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일위"/>
      <sheetName val="N賃率-職"/>
      <sheetName val="원가 (2)"/>
      <sheetName val="I一般比"/>
      <sheetName val="J直材4"/>
      <sheetName val="#REF"/>
      <sheetName val="N賃率_職"/>
      <sheetName val="신우"/>
      <sheetName val="Sheet2"/>
      <sheetName val="연습"/>
      <sheetName val="중기사용료"/>
      <sheetName val="설직재-1"/>
      <sheetName val="대치판정"/>
      <sheetName val="직노"/>
      <sheetName val="9GNG운반"/>
      <sheetName val="직재"/>
      <sheetName val="Sheet1"/>
      <sheetName val="Sheet3"/>
      <sheetName val="한강운반비"/>
      <sheetName val="Total"/>
      <sheetName val="참조자료"/>
      <sheetName val="낙찰표"/>
      <sheetName val="TYPE-A"/>
      <sheetName val="K-SET1"/>
      <sheetName val="집계표"/>
      <sheetName val="자재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원본(갑지)"/>
      <sheetName val="기본일위"/>
      <sheetName val="PANEL_중량산출"/>
      <sheetName val="원가_(2)"/>
      <sheetName val="단"/>
      <sheetName val="하조서"/>
      <sheetName val="입찰안"/>
      <sheetName val="DATE"/>
      <sheetName val="유기공정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맨홀"/>
      <sheetName val="월별수입"/>
      <sheetName val="내역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B03A6-6BC8-4A39-A054-F97DA0679FD6}">
  <dimension ref="A1:G14"/>
  <sheetViews>
    <sheetView tabSelected="1" view="pageBreakPreview" zoomScaleNormal="55" zoomScaleSheetLayoutView="100" workbookViewId="0">
      <selection activeCell="G6" sqref="G6"/>
    </sheetView>
  </sheetViews>
  <sheetFormatPr defaultRowHeight="17.399999999999999"/>
  <cols>
    <col min="1" max="1" width="4.3984375" customWidth="1"/>
    <col min="2" max="2" width="47.59765625" bestFit="1" customWidth="1"/>
    <col min="6" max="6" width="25.69921875" bestFit="1" customWidth="1"/>
  </cols>
  <sheetData>
    <row r="1" spans="1:7" ht="21.6" thickBot="1">
      <c r="A1" s="1"/>
      <c r="B1" s="1"/>
      <c r="C1" s="1"/>
      <c r="D1" s="2"/>
      <c r="E1" s="3"/>
      <c r="F1" s="1"/>
      <c r="G1" s="17"/>
    </row>
    <row r="2" spans="1:7" ht="27.6">
      <c r="A2" s="1"/>
      <c r="B2" s="43"/>
      <c r="C2" s="44"/>
      <c r="D2" s="45"/>
      <c r="E2" s="46"/>
      <c r="F2" s="47"/>
      <c r="G2" s="48"/>
    </row>
    <row r="3" spans="1:7" ht="27.6">
      <c r="A3" s="1"/>
      <c r="B3" s="49"/>
      <c r="C3" s="50"/>
      <c r="D3" s="51"/>
      <c r="E3" s="52"/>
      <c r="F3" s="53"/>
      <c r="G3" s="54"/>
    </row>
    <row r="4" spans="1:7" ht="30">
      <c r="A4" s="10"/>
      <c r="B4" s="227" t="s">
        <v>20</v>
      </c>
      <c r="C4" s="228"/>
      <c r="D4" s="228"/>
      <c r="E4" s="228"/>
      <c r="F4" s="228"/>
      <c r="G4" s="229"/>
    </row>
    <row r="5" spans="1:7" ht="49.2" customHeight="1">
      <c r="A5" s="10"/>
      <c r="B5" s="55"/>
      <c r="G5" s="56"/>
    </row>
    <row r="6" spans="1:7" ht="49.2" customHeight="1">
      <c r="A6" s="10"/>
      <c r="B6" s="55"/>
      <c r="G6" s="57"/>
    </row>
    <row r="7" spans="1:7" ht="53.25" customHeight="1">
      <c r="A7" s="10"/>
      <c r="B7" s="55"/>
      <c r="G7" s="58"/>
    </row>
    <row r="8" spans="1:7" ht="62.25" customHeight="1">
      <c r="A8" s="10"/>
      <c r="B8" s="59" t="s">
        <v>16</v>
      </c>
      <c r="C8" s="50"/>
      <c r="D8" s="60" t="s">
        <v>17</v>
      </c>
      <c r="E8" s="61"/>
      <c r="F8" s="62">
        <f>F9+F10</f>
        <v>499999999.99999988</v>
      </c>
      <c r="G8" s="56"/>
    </row>
    <row r="9" spans="1:7" ht="62.25" customHeight="1">
      <c r="A9" s="10"/>
      <c r="B9" s="63" t="s">
        <v>18</v>
      </c>
      <c r="C9" s="50"/>
      <c r="D9" s="60" t="s">
        <v>17</v>
      </c>
      <c r="E9" s="64"/>
      <c r="F9" s="65">
        <v>300000000</v>
      </c>
      <c r="G9" s="58"/>
    </row>
    <row r="10" spans="1:7" ht="62.25" customHeight="1">
      <c r="A10" s="10"/>
      <c r="B10" s="63" t="s">
        <v>116</v>
      </c>
      <c r="C10" s="50"/>
      <c r="D10" s="60" t="s">
        <v>17</v>
      </c>
      <c r="E10" s="61"/>
      <c r="F10" s="61">
        <f>'2. 모델 적용 부문 총괄표'!F3</f>
        <v>199999999.99999985</v>
      </c>
      <c r="G10" s="66"/>
    </row>
    <row r="11" spans="1:7" ht="66" customHeight="1">
      <c r="A11" s="10"/>
      <c r="B11" s="67"/>
      <c r="C11" s="50"/>
      <c r="D11" s="60"/>
      <c r="E11" s="61"/>
      <c r="F11" s="61"/>
      <c r="G11" s="66"/>
    </row>
    <row r="12" spans="1:7" ht="66" customHeight="1" thickBot="1">
      <c r="A12" s="19"/>
      <c r="B12" s="68"/>
      <c r="C12" s="69"/>
      <c r="D12" s="70"/>
      <c r="E12" s="71"/>
      <c r="F12" s="72"/>
      <c r="G12" s="73"/>
    </row>
    <row r="13" spans="1:7" ht="27.6">
      <c r="A13" s="19"/>
      <c r="B13" s="74"/>
      <c r="C13" s="74"/>
      <c r="D13" s="75"/>
      <c r="E13" s="61"/>
      <c r="F13" s="74"/>
      <c r="G13" s="76"/>
    </row>
    <row r="14" spans="1:7" ht="21">
      <c r="A14" s="1"/>
      <c r="B14" s="1"/>
      <c r="C14" s="1"/>
      <c r="D14" s="2"/>
      <c r="E14" s="3"/>
      <c r="F14" s="1"/>
      <c r="G14" s="17"/>
    </row>
  </sheetData>
  <mergeCells count="1">
    <mergeCell ref="B4:G4"/>
  </mergeCells>
  <phoneticPr fontId="1" type="noConversion"/>
  <pageMargins left="0.7" right="0.7" top="0.75" bottom="0.75" header="0.3" footer="0.3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09F34-9321-4027-BCAB-4079D75E144F}">
  <sheetPr>
    <pageSetUpPr fitToPage="1"/>
  </sheetPr>
  <dimension ref="B1:P8"/>
  <sheetViews>
    <sheetView view="pageBreakPreview" zoomScale="70" zoomScaleSheetLayoutView="70" workbookViewId="0">
      <selection activeCell="G4" sqref="G4"/>
    </sheetView>
  </sheetViews>
  <sheetFormatPr defaultColWidth="9" defaultRowHeight="31.5" customHeight="1"/>
  <cols>
    <col min="1" max="1" width="2.59765625" style="1" customWidth="1"/>
    <col min="2" max="2" width="49.19921875" style="1" customWidth="1"/>
    <col min="3" max="3" width="9.8984375" style="1" customWidth="1"/>
    <col min="4" max="4" width="14.3984375" style="2" customWidth="1"/>
    <col min="5" max="5" width="13.5" style="3" customWidth="1"/>
    <col min="6" max="6" width="21.8984375" style="1" customWidth="1"/>
    <col min="7" max="7" width="13.09765625" style="17" customWidth="1"/>
    <col min="8" max="8" width="23.69921875" style="196" bestFit="1" customWidth="1"/>
    <col min="9" max="9" width="21" style="197" customWidth="1"/>
    <col min="10" max="10" width="20.09765625" style="4" bestFit="1" customWidth="1"/>
    <col min="11" max="11" width="18.09765625" style="5" customWidth="1"/>
    <col min="12" max="12" width="5.8984375" style="9" bestFit="1" customWidth="1"/>
    <col min="13" max="13" width="6.3984375" style="1" bestFit="1" customWidth="1"/>
    <col min="14" max="16384" width="9" style="1"/>
  </cols>
  <sheetData>
    <row r="1" spans="2:16" ht="20.100000000000001" customHeight="1">
      <c r="L1" s="230"/>
      <c r="M1" s="230"/>
    </row>
    <row r="2" spans="2:16" ht="30" customHeight="1">
      <c r="B2" s="30" t="s">
        <v>0</v>
      </c>
      <c r="C2" s="31" t="s">
        <v>5</v>
      </c>
      <c r="D2" s="32" t="s">
        <v>4</v>
      </c>
      <c r="E2" s="33" t="s">
        <v>3</v>
      </c>
      <c r="F2" s="34" t="s">
        <v>2</v>
      </c>
      <c r="G2" s="35" t="s">
        <v>1</v>
      </c>
      <c r="H2" s="198"/>
      <c r="J2" s="6"/>
      <c r="K2" s="6"/>
      <c r="L2" s="7"/>
      <c r="M2" s="7"/>
      <c r="N2" s="7"/>
      <c r="O2" s="7"/>
      <c r="P2" s="7"/>
    </row>
    <row r="3" spans="2:16" ht="76.5" customHeight="1">
      <c r="B3" s="42" t="s">
        <v>18</v>
      </c>
      <c r="C3" s="199"/>
      <c r="D3" s="200"/>
      <c r="E3" s="201"/>
      <c r="F3" s="202">
        <v>300000000</v>
      </c>
      <c r="G3" s="203"/>
      <c r="H3" s="204"/>
      <c r="I3" s="205"/>
      <c r="J3" s="26"/>
      <c r="L3" s="12"/>
      <c r="M3" s="12"/>
      <c r="N3" s="195"/>
    </row>
    <row r="4" spans="2:16" s="10" customFormat="1" ht="76.5" customHeight="1">
      <c r="B4" s="206"/>
      <c r="C4" s="207"/>
      <c r="D4" s="208"/>
      <c r="E4" s="209"/>
      <c r="F4" s="209"/>
      <c r="G4" s="210"/>
      <c r="I4" s="211"/>
      <c r="J4" s="19"/>
      <c r="K4" s="20"/>
    </row>
    <row r="5" spans="2:16" s="10" customFormat="1" ht="76.5" customHeight="1">
      <c r="B5" s="212" t="s">
        <v>167</v>
      </c>
      <c r="C5" s="207"/>
      <c r="D5" s="208"/>
      <c r="E5" s="209"/>
      <c r="F5" s="213"/>
      <c r="G5" s="214"/>
      <c r="H5" s="215"/>
      <c r="I5" s="211"/>
      <c r="J5" s="28"/>
      <c r="K5" s="28"/>
    </row>
    <row r="6" spans="2:16" s="10" customFormat="1" ht="76.5" customHeight="1">
      <c r="B6" s="216" t="s">
        <v>168</v>
      </c>
      <c r="C6" s="207"/>
      <c r="D6" s="208"/>
      <c r="E6" s="217"/>
      <c r="F6" s="218"/>
      <c r="G6" s="219"/>
      <c r="H6" s="220"/>
      <c r="I6" s="221"/>
      <c r="J6" s="28"/>
      <c r="K6" s="36"/>
      <c r="L6" s="9"/>
    </row>
    <row r="7" spans="2:16" s="19" customFormat="1" ht="76.5" customHeight="1">
      <c r="B7" s="216" t="s">
        <v>169</v>
      </c>
      <c r="C7" s="207"/>
      <c r="D7" s="208"/>
      <c r="E7" s="222"/>
      <c r="F7" s="217"/>
      <c r="G7" s="223"/>
      <c r="H7" s="224"/>
      <c r="I7" s="211"/>
      <c r="J7" s="27"/>
      <c r="K7" s="20"/>
      <c r="L7" s="9"/>
      <c r="M7" s="10"/>
      <c r="N7" s="10"/>
      <c r="O7" s="10"/>
      <c r="P7" s="10"/>
    </row>
    <row r="8" spans="2:16" s="19" customFormat="1" ht="76.5" customHeight="1">
      <c r="B8" s="21"/>
      <c r="C8" s="24"/>
      <c r="D8" s="25"/>
      <c r="E8" s="22"/>
      <c r="F8" s="24"/>
      <c r="G8" s="23"/>
      <c r="H8" s="224"/>
      <c r="I8" s="211"/>
      <c r="J8" s="27"/>
      <c r="K8" s="20"/>
      <c r="L8" s="9"/>
      <c r="M8" s="10"/>
      <c r="N8" s="10"/>
      <c r="O8" s="10"/>
      <c r="P8" s="10"/>
    </row>
  </sheetData>
  <mergeCells count="1">
    <mergeCell ref="L1:M1"/>
  </mergeCells>
  <phoneticPr fontId="1" type="noConversion"/>
  <pageMargins left="0.7" right="0.7" top="0.75" bottom="0.75" header="0.3" footer="0.3"/>
  <pageSetup paperSize="9" scale="64" fitToHeight="0" orientation="portrait" horizontalDpi="300" verticalDpi="300" r:id="rId1"/>
  <headerFooter alignWithMargins="0"/>
  <colBreaks count="1" manualBreakCount="1">
    <brk id="1" max="1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C610-907B-4160-96EB-E0B00D7CFA46}">
  <sheetPr>
    <pageSetUpPr fitToPage="1"/>
  </sheetPr>
  <dimension ref="B1:N13"/>
  <sheetViews>
    <sheetView view="pageBreakPreview" zoomScaleSheetLayoutView="100" workbookViewId="0">
      <pane xSplit="2" ySplit="3" topLeftCell="C4" activePane="bottomRight" state="frozen"/>
      <selection pane="topRight"/>
      <selection pane="bottomLeft"/>
      <selection pane="bottomRight" activeCell="G4" sqref="G4"/>
    </sheetView>
  </sheetViews>
  <sheetFormatPr defaultColWidth="9" defaultRowHeight="31.5" customHeight="1"/>
  <cols>
    <col min="1" max="1" width="2.59765625" style="1" customWidth="1"/>
    <col min="2" max="2" width="49.19921875" style="1" customWidth="1"/>
    <col min="3" max="3" width="9.8984375" style="1" customWidth="1"/>
    <col min="4" max="4" width="14.3984375" style="2" customWidth="1"/>
    <col min="5" max="5" width="14.3984375" style="3" customWidth="1"/>
    <col min="6" max="6" width="20" style="1" customWidth="1"/>
    <col min="7" max="7" width="16.69921875" style="17" bestFit="1" customWidth="1"/>
    <col min="8" max="8" width="20.09765625" style="4" bestFit="1" customWidth="1"/>
    <col min="9" max="9" width="18.09765625" style="5" customWidth="1"/>
    <col min="10" max="10" width="5.8984375" style="9" bestFit="1" customWidth="1"/>
    <col min="11" max="11" width="6.3984375" style="1" bestFit="1" customWidth="1"/>
    <col min="12" max="16384" width="9" style="1"/>
  </cols>
  <sheetData>
    <row r="1" spans="2:14" ht="20.100000000000001" customHeight="1">
      <c r="J1" s="230"/>
      <c r="K1" s="230"/>
    </row>
    <row r="2" spans="2:14" ht="30" customHeight="1">
      <c r="B2" s="30" t="s">
        <v>0</v>
      </c>
      <c r="C2" s="31" t="s">
        <v>5</v>
      </c>
      <c r="D2" s="32" t="s">
        <v>4</v>
      </c>
      <c r="E2" s="33" t="s">
        <v>3</v>
      </c>
      <c r="F2" s="34" t="s">
        <v>2</v>
      </c>
      <c r="G2" s="35" t="s">
        <v>1</v>
      </c>
      <c r="H2" s="6"/>
      <c r="I2" s="6"/>
      <c r="J2" s="7"/>
      <c r="K2" s="7"/>
      <c r="L2" s="7"/>
      <c r="M2" s="7"/>
      <c r="N2" s="7"/>
    </row>
    <row r="3" spans="2:14" ht="30" customHeight="1">
      <c r="B3" s="42" t="s">
        <v>21</v>
      </c>
      <c r="C3" s="29"/>
      <c r="D3" s="77"/>
      <c r="E3" s="78"/>
      <c r="F3" s="79">
        <v>199999999.99999985</v>
      </c>
      <c r="G3" s="80"/>
      <c r="H3" s="26"/>
      <c r="J3" s="12"/>
      <c r="K3" s="12"/>
      <c r="L3" s="18"/>
    </row>
    <row r="4" spans="2:14" s="10" customFormat="1" ht="30" customHeight="1">
      <c r="B4" s="81"/>
      <c r="C4" s="11"/>
      <c r="D4" s="82"/>
      <c r="E4" s="83"/>
      <c r="F4" s="83"/>
      <c r="G4" s="84"/>
      <c r="H4" s="19"/>
      <c r="I4" s="20"/>
    </row>
    <row r="5" spans="2:14" s="10" customFormat="1" ht="30" customHeight="1">
      <c r="B5" s="85" t="s">
        <v>14</v>
      </c>
      <c r="C5" s="11"/>
      <c r="D5" s="82"/>
      <c r="E5" s="83"/>
      <c r="F5" s="86"/>
      <c r="G5" s="87"/>
      <c r="H5" s="28"/>
      <c r="I5" s="28"/>
    </row>
    <row r="6" spans="2:14" s="10" customFormat="1" ht="30" customHeight="1">
      <c r="B6" s="88" t="s">
        <v>15</v>
      </c>
      <c r="C6" s="11"/>
      <c r="D6" s="82"/>
      <c r="E6" s="89"/>
      <c r="F6" s="89"/>
      <c r="G6" s="90"/>
      <c r="H6" s="28"/>
      <c r="I6" s="36"/>
      <c r="J6" s="9"/>
    </row>
    <row r="7" spans="2:14" s="10" customFormat="1" ht="30" customHeight="1">
      <c r="B7" s="85" t="s">
        <v>166</v>
      </c>
      <c r="C7" s="11"/>
      <c r="D7" s="82"/>
      <c r="E7" s="93"/>
      <c r="F7" s="86"/>
      <c r="G7" s="87"/>
      <c r="H7" s="28"/>
      <c r="I7" s="28"/>
      <c r="J7" s="9"/>
    </row>
    <row r="8" spans="2:14" s="10" customFormat="1" ht="30" customHeight="1">
      <c r="B8" s="88" t="s">
        <v>22</v>
      </c>
      <c r="C8" s="11"/>
      <c r="D8" s="82"/>
      <c r="E8" s="89"/>
      <c r="F8" s="91"/>
      <c r="G8" s="92"/>
      <c r="H8" s="27"/>
      <c r="I8" s="20"/>
      <c r="J8" s="9"/>
    </row>
    <row r="9" spans="2:14" s="10" customFormat="1" ht="30" customHeight="1">
      <c r="B9" s="88" t="s">
        <v>23</v>
      </c>
      <c r="C9" s="11"/>
      <c r="D9" s="82"/>
      <c r="E9" s="89"/>
      <c r="F9" s="89"/>
      <c r="G9" s="225"/>
      <c r="H9" s="226"/>
      <c r="I9" s="194"/>
      <c r="J9" s="9"/>
    </row>
    <row r="10" spans="2:14" s="19" customFormat="1" ht="30" customHeight="1">
      <c r="B10" s="88" t="s">
        <v>24</v>
      </c>
      <c r="C10" s="11"/>
      <c r="D10" s="82"/>
      <c r="E10" s="93"/>
      <c r="F10" s="89"/>
      <c r="G10" s="92"/>
      <c r="H10" s="27"/>
      <c r="I10" s="20"/>
      <c r="J10" s="9"/>
      <c r="K10" s="10"/>
      <c r="L10" s="10"/>
      <c r="M10" s="10"/>
      <c r="N10" s="10"/>
    </row>
    <row r="11" spans="2:14" s="19" customFormat="1" ht="30" customHeight="1">
      <c r="B11" s="21"/>
      <c r="C11" s="24"/>
      <c r="D11" s="25"/>
      <c r="E11" s="22"/>
      <c r="F11" s="24"/>
      <c r="G11" s="23"/>
      <c r="H11" s="27"/>
      <c r="I11" s="20"/>
      <c r="J11" s="9"/>
      <c r="K11" s="10"/>
      <c r="L11" s="10"/>
      <c r="M11" s="10"/>
      <c r="N11" s="10"/>
    </row>
    <row r="13" spans="2:14" ht="31.5" customHeight="1">
      <c r="F13" s="94"/>
    </row>
  </sheetData>
  <mergeCells count="1">
    <mergeCell ref="J1:K1"/>
  </mergeCells>
  <phoneticPr fontId="1" type="noConversion"/>
  <pageMargins left="0.7" right="0.7" top="0.75" bottom="0.75" header="0.3" footer="0.3"/>
  <pageSetup paperSize="9" scale="97" fitToHeight="0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4E9C4-F1E6-49DC-AC70-D90C54ADAA61}">
  <dimension ref="A1:G16"/>
  <sheetViews>
    <sheetView zoomScaleNormal="100" workbookViewId="0">
      <selection activeCell="D16" sqref="D16"/>
    </sheetView>
  </sheetViews>
  <sheetFormatPr defaultRowHeight="21" customHeight="1"/>
  <cols>
    <col min="1" max="1" width="2.59765625" customWidth="1"/>
    <col min="2" max="2" width="49.19921875" customWidth="1"/>
    <col min="3" max="3" width="7.69921875" bestFit="1" customWidth="1"/>
    <col min="4" max="4" width="12.3984375" style="119" bestFit="1" customWidth="1"/>
    <col min="5" max="5" width="11.69921875" bestFit="1" customWidth="1"/>
    <col min="6" max="6" width="20" bestFit="1" customWidth="1"/>
    <col min="7" max="7" width="25.8984375" customWidth="1"/>
  </cols>
  <sheetData>
    <row r="1" spans="1:7" ht="21" customHeight="1">
      <c r="A1" s="1"/>
      <c r="B1" s="30" t="s">
        <v>0</v>
      </c>
      <c r="C1" s="31" t="s">
        <v>5</v>
      </c>
      <c r="D1" s="95" t="s">
        <v>4</v>
      </c>
      <c r="E1" s="33" t="s">
        <v>3</v>
      </c>
      <c r="F1" s="34" t="s">
        <v>2</v>
      </c>
      <c r="G1" s="35" t="s">
        <v>1</v>
      </c>
    </row>
    <row r="2" spans="1:7" ht="21" customHeight="1">
      <c r="A2" s="1"/>
      <c r="B2" s="96" t="s">
        <v>25</v>
      </c>
      <c r="C2" s="97"/>
      <c r="D2" s="98"/>
      <c r="E2" s="41"/>
      <c r="F2" s="79"/>
      <c r="G2" s="99"/>
    </row>
    <row r="3" spans="1:7" ht="59.4" customHeight="1">
      <c r="A3" s="19"/>
      <c r="B3" s="102" t="s">
        <v>29</v>
      </c>
      <c r="C3" s="103"/>
      <c r="D3" s="104"/>
      <c r="E3" s="105"/>
      <c r="F3" s="106"/>
      <c r="G3" s="107"/>
    </row>
    <row r="4" spans="1:7" ht="21" customHeight="1">
      <c r="A4" s="19"/>
      <c r="B4" s="88" t="s">
        <v>6</v>
      </c>
      <c r="C4" s="11" t="s">
        <v>26</v>
      </c>
      <c r="D4" s="111">
        <v>2300</v>
      </c>
      <c r="E4" s="89"/>
      <c r="F4" s="89"/>
      <c r="G4" s="92"/>
    </row>
    <row r="5" spans="1:7" ht="21" customHeight="1">
      <c r="A5" s="19"/>
      <c r="B5" s="112" t="s">
        <v>27</v>
      </c>
      <c r="C5" s="113"/>
      <c r="D5" s="111"/>
      <c r="E5" s="93"/>
      <c r="F5" s="93"/>
      <c r="G5" s="114"/>
    </row>
    <row r="6" spans="1:7" ht="21" customHeight="1">
      <c r="A6" s="19"/>
      <c r="B6" s="88" t="s">
        <v>28</v>
      </c>
      <c r="C6" s="11" t="s">
        <v>26</v>
      </c>
      <c r="D6" s="111">
        <v>2300</v>
      </c>
      <c r="E6" s="93"/>
      <c r="F6" s="89"/>
      <c r="G6" s="114"/>
    </row>
    <row r="7" spans="1:7" ht="21" customHeight="1">
      <c r="A7" s="19"/>
      <c r="B7" s="115"/>
      <c r="C7" s="113"/>
      <c r="D7" s="111"/>
      <c r="E7" s="93"/>
      <c r="F7" s="113"/>
      <c r="G7" s="114"/>
    </row>
    <row r="8" spans="1:7" ht="66" customHeight="1">
      <c r="A8" s="19"/>
      <c r="B8" s="102" t="s">
        <v>30</v>
      </c>
      <c r="C8" s="103"/>
      <c r="D8" s="104"/>
      <c r="E8" s="105"/>
      <c r="F8" s="106"/>
      <c r="G8" s="107"/>
    </row>
    <row r="9" spans="1:7" ht="21" customHeight="1">
      <c r="A9" s="19"/>
      <c r="B9" s="88" t="s">
        <v>6</v>
      </c>
      <c r="C9" s="11" t="s">
        <v>26</v>
      </c>
      <c r="D9" s="111">
        <v>2300</v>
      </c>
      <c r="E9" s="89"/>
      <c r="F9" s="89"/>
      <c r="G9" s="92"/>
    </row>
    <row r="10" spans="1:7" ht="21" customHeight="1">
      <c r="A10" s="19"/>
      <c r="B10" s="112" t="s">
        <v>27</v>
      </c>
      <c r="C10" s="113"/>
      <c r="D10" s="111"/>
      <c r="E10" s="93"/>
      <c r="F10" s="93"/>
      <c r="G10" s="114"/>
    </row>
    <row r="11" spans="1:7" ht="21" customHeight="1">
      <c r="A11" s="19"/>
      <c r="B11" s="88" t="s">
        <v>28</v>
      </c>
      <c r="C11" s="11" t="s">
        <v>26</v>
      </c>
      <c r="D11" s="111">
        <v>2300</v>
      </c>
      <c r="E11" s="93"/>
      <c r="F11" s="89"/>
      <c r="G11" s="114"/>
    </row>
    <row r="12" spans="1:7" ht="21" customHeight="1">
      <c r="A12" s="19"/>
      <c r="B12" s="88"/>
      <c r="C12" s="11"/>
      <c r="D12" s="111"/>
      <c r="E12" s="93"/>
      <c r="F12" s="89"/>
      <c r="G12" s="114"/>
    </row>
    <row r="13" spans="1:7" ht="21" customHeight="1">
      <c r="A13" s="19"/>
      <c r="B13" s="102" t="s">
        <v>31</v>
      </c>
      <c r="C13" s="103"/>
      <c r="D13" s="104"/>
      <c r="E13" s="105"/>
      <c r="F13" s="106"/>
      <c r="G13" s="107"/>
    </row>
    <row r="14" spans="1:7" ht="21" customHeight="1">
      <c r="A14" s="19"/>
      <c r="B14" s="88" t="s">
        <v>6</v>
      </c>
      <c r="C14" s="11" t="s">
        <v>26</v>
      </c>
      <c r="D14" s="111">
        <v>2300</v>
      </c>
      <c r="E14" s="89"/>
      <c r="F14" s="89"/>
      <c r="G14" s="92"/>
    </row>
    <row r="15" spans="1:7" ht="21" customHeight="1">
      <c r="A15" s="19"/>
      <c r="B15" s="112" t="s">
        <v>27</v>
      </c>
      <c r="C15" s="113"/>
      <c r="D15" s="111"/>
      <c r="E15" s="93"/>
      <c r="F15" s="93"/>
      <c r="G15" s="114"/>
    </row>
    <row r="16" spans="1:7" ht="21" customHeight="1">
      <c r="A16" s="19"/>
      <c r="B16" s="21" t="s">
        <v>28</v>
      </c>
      <c r="C16" s="116" t="s">
        <v>26</v>
      </c>
      <c r="D16" s="111">
        <v>2300</v>
      </c>
      <c r="E16" s="117"/>
      <c r="F16" s="22"/>
      <c r="G16" s="118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46D52-CA53-435E-BF99-4BB9968C5D82}">
  <sheetPr>
    <pageSetUpPr fitToPage="1"/>
  </sheetPr>
  <dimension ref="B1:H36"/>
  <sheetViews>
    <sheetView view="pageBreakPreview" zoomScale="55" zoomScaleSheetLayoutView="55" workbookViewId="0">
      <pane xSplit="2" ySplit="3" topLeftCell="C4" activePane="bottomRight" state="frozenSplit"/>
      <selection pane="topRight"/>
      <selection pane="bottomLeft"/>
      <selection pane="bottomRight" activeCell="B17" sqref="B17"/>
    </sheetView>
  </sheetViews>
  <sheetFormatPr defaultColWidth="9" defaultRowHeight="31.5" customHeight="1"/>
  <cols>
    <col min="1" max="1" width="2.59765625" style="1" customWidth="1"/>
    <col min="2" max="2" width="49.19921875" style="1" customWidth="1"/>
    <col min="3" max="4" width="9.8984375" style="1" customWidth="1"/>
    <col min="5" max="5" width="14.3984375" style="2" customWidth="1"/>
    <col min="6" max="6" width="14.3984375" style="3" customWidth="1"/>
    <col min="7" max="7" width="20" style="1" customWidth="1"/>
    <col min="8" max="8" width="40.59765625" style="120" customWidth="1"/>
    <col min="9" max="16384" width="9" style="1"/>
  </cols>
  <sheetData>
    <row r="1" spans="2:8" ht="20.100000000000001" customHeight="1" thickBot="1"/>
    <row r="2" spans="2:8" ht="22.5" customHeight="1">
      <c r="B2" s="121" t="s">
        <v>0</v>
      </c>
      <c r="C2" s="122" t="s">
        <v>32</v>
      </c>
      <c r="D2" s="122" t="s">
        <v>5</v>
      </c>
      <c r="E2" s="123" t="s">
        <v>4</v>
      </c>
      <c r="F2" s="124" t="s">
        <v>172</v>
      </c>
      <c r="G2" s="125" t="s">
        <v>170</v>
      </c>
      <c r="H2" s="126" t="s">
        <v>171</v>
      </c>
    </row>
    <row r="3" spans="2:8" ht="22.5" customHeight="1">
      <c r="B3" s="127" t="s">
        <v>33</v>
      </c>
      <c r="C3" s="103"/>
      <c r="D3" s="103"/>
      <c r="E3" s="128"/>
      <c r="F3" s="129"/>
      <c r="G3" s="106"/>
      <c r="H3" s="130"/>
    </row>
    <row r="4" spans="2:8" ht="22.5" customHeight="1">
      <c r="B4" s="131"/>
      <c r="C4" s="100"/>
      <c r="D4" s="100"/>
      <c r="E4" s="132"/>
      <c r="F4" s="101"/>
      <c r="G4" s="133"/>
      <c r="H4" s="134"/>
    </row>
    <row r="5" spans="2:8" ht="25.5" customHeight="1">
      <c r="B5" s="135" t="s">
        <v>29</v>
      </c>
      <c r="C5" s="103"/>
      <c r="D5" s="103"/>
      <c r="E5" s="136"/>
      <c r="F5" s="140"/>
      <c r="G5" s="106"/>
      <c r="H5" s="130"/>
    </row>
    <row r="6" spans="2:8" ht="25.5" customHeight="1">
      <c r="B6" s="39" t="s">
        <v>6</v>
      </c>
      <c r="C6" s="109"/>
      <c r="D6" s="100"/>
      <c r="E6" s="132"/>
      <c r="F6" s="8"/>
      <c r="G6" s="8"/>
      <c r="H6" s="138"/>
    </row>
    <row r="7" spans="2:8" ht="25.5" customHeight="1">
      <c r="B7" s="39" t="s">
        <v>34</v>
      </c>
      <c r="C7" s="109"/>
      <c r="D7" s="100" t="s">
        <v>35</v>
      </c>
      <c r="E7" s="110">
        <v>5.6000000000000001E-2</v>
      </c>
      <c r="F7" s="8"/>
      <c r="G7" s="8"/>
      <c r="H7" s="138"/>
    </row>
    <row r="8" spans="2:8" ht="25.5" customHeight="1">
      <c r="B8" s="39" t="s">
        <v>36</v>
      </c>
      <c r="C8" s="109"/>
      <c r="D8" s="100" t="s">
        <v>35</v>
      </c>
      <c r="E8" s="110">
        <v>0.16800000000000001</v>
      </c>
      <c r="F8" s="8"/>
      <c r="G8" s="8"/>
      <c r="H8" s="138"/>
    </row>
    <row r="9" spans="2:8" ht="25.5" customHeight="1">
      <c r="B9" s="39" t="s">
        <v>37</v>
      </c>
      <c r="C9" s="109"/>
      <c r="D9" s="100" t="s">
        <v>35</v>
      </c>
      <c r="E9" s="110">
        <v>0.45</v>
      </c>
      <c r="F9" s="8"/>
      <c r="G9" s="8"/>
      <c r="H9" s="138"/>
    </row>
    <row r="10" spans="2:8" ht="25.5" customHeight="1">
      <c r="B10" s="39" t="s">
        <v>41</v>
      </c>
      <c r="C10" s="109"/>
      <c r="D10" s="100" t="s">
        <v>35</v>
      </c>
      <c r="E10" s="110">
        <v>0.45</v>
      </c>
      <c r="F10" s="8"/>
      <c r="G10" s="8"/>
      <c r="H10" s="138"/>
    </row>
    <row r="11" spans="2:8" ht="25.5" customHeight="1">
      <c r="B11" s="141" t="s">
        <v>27</v>
      </c>
      <c r="C11" s="110"/>
      <c r="D11" s="110"/>
      <c r="E11" s="132"/>
      <c r="F11" s="110"/>
      <c r="G11" s="108"/>
      <c r="H11" s="134"/>
    </row>
    <row r="12" spans="2:8" ht="25.5" customHeight="1">
      <c r="B12" s="39" t="s">
        <v>28</v>
      </c>
      <c r="C12" s="110"/>
      <c r="D12" s="110"/>
      <c r="E12" s="132"/>
      <c r="F12" s="110"/>
      <c r="G12" s="8"/>
      <c r="H12" s="138"/>
    </row>
    <row r="13" spans="2:8" ht="25.5" customHeight="1">
      <c r="B13" s="39" t="s">
        <v>38</v>
      </c>
      <c r="C13" s="110"/>
      <c r="D13" s="110" t="s">
        <v>39</v>
      </c>
      <c r="E13" s="110">
        <v>1.1240000000000001</v>
      </c>
      <c r="F13" s="108"/>
      <c r="G13" s="8"/>
      <c r="H13" s="138"/>
    </row>
    <row r="14" spans="2:8" ht="25.5" customHeight="1">
      <c r="B14" s="39" t="s">
        <v>40</v>
      </c>
      <c r="C14" s="110"/>
      <c r="D14" s="110" t="s">
        <v>39</v>
      </c>
      <c r="E14" s="110">
        <v>1.1240000000000001</v>
      </c>
      <c r="F14" s="108"/>
      <c r="G14" s="8"/>
      <c r="H14" s="138"/>
    </row>
    <row r="15" spans="2:8" ht="21.75" customHeight="1">
      <c r="B15" s="135" t="s">
        <v>30</v>
      </c>
      <c r="C15" s="103"/>
      <c r="D15" s="103"/>
      <c r="E15" s="136"/>
      <c r="F15" s="137"/>
      <c r="G15" s="106"/>
      <c r="H15" s="130"/>
    </row>
    <row r="16" spans="2:8" ht="21.75" customHeight="1">
      <c r="B16" s="39" t="s">
        <v>6</v>
      </c>
      <c r="C16" s="109"/>
      <c r="D16" s="100"/>
      <c r="E16" s="132"/>
      <c r="F16" s="8"/>
      <c r="G16" s="8"/>
      <c r="H16" s="138"/>
    </row>
    <row r="17" spans="2:8" ht="21.75" customHeight="1">
      <c r="B17" s="39" t="s">
        <v>34</v>
      </c>
      <c r="C17" s="109"/>
      <c r="D17" s="100" t="s">
        <v>35</v>
      </c>
      <c r="E17" s="110">
        <v>8.9999999999999993E-3</v>
      </c>
      <c r="F17" s="8"/>
      <c r="G17" s="8"/>
      <c r="H17" s="138"/>
    </row>
    <row r="18" spans="2:8" ht="21.75" customHeight="1">
      <c r="B18" s="39" t="s">
        <v>36</v>
      </c>
      <c r="C18" s="109"/>
      <c r="D18" s="100" t="s">
        <v>35</v>
      </c>
      <c r="E18" s="110">
        <v>4.4999999999999998E-2</v>
      </c>
      <c r="F18" s="8"/>
      <c r="G18" s="8"/>
      <c r="H18" s="138"/>
    </row>
    <row r="19" spans="2:8" ht="21.75" customHeight="1">
      <c r="B19" s="39" t="s">
        <v>37</v>
      </c>
      <c r="C19" s="109"/>
      <c r="D19" s="100" t="s">
        <v>35</v>
      </c>
      <c r="E19" s="110">
        <v>0.315</v>
      </c>
      <c r="F19" s="8"/>
      <c r="G19" s="8"/>
      <c r="H19" s="138"/>
    </row>
    <row r="20" spans="2:8" ht="21.75" customHeight="1">
      <c r="B20" s="39" t="s">
        <v>41</v>
      </c>
      <c r="C20" s="109"/>
      <c r="D20" s="100" t="s">
        <v>35</v>
      </c>
      <c r="E20" s="110">
        <v>5.8000000000000003E-2</v>
      </c>
      <c r="F20" s="8"/>
      <c r="G20" s="8"/>
      <c r="H20" s="138"/>
    </row>
    <row r="21" spans="2:8" ht="21.75" customHeight="1">
      <c r="B21" s="39" t="s">
        <v>43</v>
      </c>
      <c r="C21" s="109"/>
      <c r="D21" s="100" t="s">
        <v>35</v>
      </c>
      <c r="E21" s="110">
        <v>2.1999999999999999E-2</v>
      </c>
      <c r="F21" s="8"/>
      <c r="G21" s="8"/>
      <c r="H21" s="138"/>
    </row>
    <row r="22" spans="2:8" ht="21.75" customHeight="1">
      <c r="B22" s="141" t="s">
        <v>27</v>
      </c>
      <c r="C22" s="110"/>
      <c r="D22" s="110"/>
      <c r="E22" s="132"/>
      <c r="F22" s="110"/>
      <c r="G22" s="108"/>
      <c r="H22" s="134"/>
    </row>
    <row r="23" spans="2:8" ht="21.75" customHeight="1">
      <c r="B23" s="39" t="s">
        <v>28</v>
      </c>
      <c r="C23" s="110"/>
      <c r="D23" s="110"/>
      <c r="E23" s="132"/>
      <c r="F23" s="110"/>
      <c r="G23" s="8"/>
      <c r="H23" s="138"/>
    </row>
    <row r="24" spans="2:8" ht="21.75" customHeight="1">
      <c r="B24" s="39" t="s">
        <v>38</v>
      </c>
      <c r="C24" s="110"/>
      <c r="D24" s="110" t="s">
        <v>39</v>
      </c>
      <c r="E24" s="110">
        <v>0.44900000000000001</v>
      </c>
      <c r="F24" s="108"/>
      <c r="G24" s="8"/>
      <c r="H24" s="138"/>
    </row>
    <row r="25" spans="2:8" ht="21.75" customHeight="1">
      <c r="B25" s="39" t="s">
        <v>40</v>
      </c>
      <c r="C25" s="110"/>
      <c r="D25" s="110" t="s">
        <v>39</v>
      </c>
      <c r="E25" s="110">
        <v>0.44900000000000001</v>
      </c>
      <c r="F25" s="108"/>
      <c r="G25" s="8"/>
      <c r="H25" s="138"/>
    </row>
    <row r="26" spans="2:8" ht="21.75" customHeight="1">
      <c r="B26" s="39"/>
      <c r="C26" s="110"/>
      <c r="D26" s="110"/>
      <c r="E26" s="110"/>
      <c r="F26" s="108"/>
      <c r="G26" s="8"/>
      <c r="H26" s="134"/>
    </row>
    <row r="27" spans="2:8" ht="21.75" customHeight="1">
      <c r="B27" s="135" t="s">
        <v>31</v>
      </c>
      <c r="C27" s="103"/>
      <c r="D27" s="103"/>
      <c r="E27" s="136"/>
      <c r="F27" s="137"/>
      <c r="G27" s="106"/>
      <c r="H27" s="130"/>
    </row>
    <row r="28" spans="2:8" ht="21.75" customHeight="1">
      <c r="B28" s="39" t="s">
        <v>6</v>
      </c>
      <c r="C28" s="109"/>
      <c r="D28" s="100"/>
      <c r="E28" s="132"/>
      <c r="F28" s="8"/>
      <c r="G28" s="8"/>
      <c r="H28" s="139"/>
    </row>
    <row r="29" spans="2:8" ht="21.75" customHeight="1">
      <c r="B29" s="39" t="s">
        <v>34</v>
      </c>
      <c r="C29" s="109"/>
      <c r="D29" s="100" t="s">
        <v>35</v>
      </c>
      <c r="E29" s="110">
        <v>6.0000000000000001E-3</v>
      </c>
      <c r="F29" s="8"/>
      <c r="G29" s="8"/>
      <c r="H29" s="138"/>
    </row>
    <row r="30" spans="2:8" ht="21.75" customHeight="1">
      <c r="B30" s="39" t="s">
        <v>36</v>
      </c>
      <c r="C30" s="109"/>
      <c r="D30" s="100" t="s">
        <v>35</v>
      </c>
      <c r="E30" s="110">
        <v>1.7999999999999999E-2</v>
      </c>
      <c r="F30" s="8"/>
      <c r="G30" s="8"/>
      <c r="H30" s="138"/>
    </row>
    <row r="31" spans="2:8" ht="21.75" customHeight="1">
      <c r="B31" s="39" t="s">
        <v>37</v>
      </c>
      <c r="C31" s="109"/>
      <c r="D31" s="100" t="s">
        <v>35</v>
      </c>
      <c r="E31" s="110">
        <v>3.6999999999999998E-2</v>
      </c>
      <c r="F31" s="8"/>
      <c r="G31" s="8"/>
      <c r="H31" s="138"/>
    </row>
    <row r="32" spans="2:8" ht="21.75" customHeight="1">
      <c r="B32" s="39" t="s">
        <v>41</v>
      </c>
      <c r="C32" s="109"/>
      <c r="D32" s="100" t="s">
        <v>42</v>
      </c>
      <c r="E32" s="110">
        <v>6.2E-2</v>
      </c>
      <c r="F32" s="8"/>
      <c r="G32" s="8"/>
      <c r="H32" s="138"/>
    </row>
    <row r="33" spans="2:8" ht="21.75" customHeight="1">
      <c r="B33" s="141" t="s">
        <v>27</v>
      </c>
      <c r="C33" s="110"/>
      <c r="D33" s="110"/>
      <c r="E33" s="132"/>
      <c r="F33" s="110"/>
      <c r="G33" s="108"/>
      <c r="H33" s="134"/>
    </row>
    <row r="34" spans="2:8" ht="21.75" customHeight="1">
      <c r="B34" s="39" t="s">
        <v>28</v>
      </c>
      <c r="C34" s="110"/>
      <c r="D34" s="110"/>
      <c r="E34" s="132"/>
      <c r="F34" s="110"/>
      <c r="G34" s="8"/>
      <c r="H34" s="138"/>
    </row>
    <row r="35" spans="2:8" ht="21.75" customHeight="1">
      <c r="B35" s="39" t="s">
        <v>38</v>
      </c>
      <c r="C35" s="109"/>
      <c r="D35" s="100" t="s">
        <v>39</v>
      </c>
      <c r="E35" s="110">
        <v>0.123</v>
      </c>
      <c r="F35" s="8"/>
      <c r="G35" s="8"/>
      <c r="H35" s="138"/>
    </row>
    <row r="36" spans="2:8" ht="21.75" customHeight="1" thickBot="1">
      <c r="B36" s="40" t="s">
        <v>40</v>
      </c>
      <c r="C36" s="142"/>
      <c r="D36" s="143" t="s">
        <v>39</v>
      </c>
      <c r="E36" s="144">
        <v>0.123</v>
      </c>
      <c r="F36" s="145"/>
      <c r="G36" s="145"/>
      <c r="H36" s="138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76" fitToHeight="0" orientation="landscape" horizontalDpi="300" verticalDpi="300" r:id="rId1"/>
  <headerFooter alignWithMargins="0"/>
  <rowBreaks count="1" manualBreakCount="1">
    <brk id="14" max="7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CE847-8F2F-446A-A5CC-AA110E481769}">
  <sheetPr>
    <pageSetUpPr fitToPage="1"/>
  </sheetPr>
  <dimension ref="A1:N141"/>
  <sheetViews>
    <sheetView topLeftCell="C53" zoomScaleNormal="100" workbookViewId="0">
      <selection activeCell="G72" sqref="G72"/>
    </sheetView>
  </sheetViews>
  <sheetFormatPr defaultRowHeight="17.399999999999999"/>
  <cols>
    <col min="2" max="2" width="32.19921875" customWidth="1"/>
    <col min="3" max="3" width="23.5" customWidth="1"/>
    <col min="4" max="4" width="17.69921875" customWidth="1"/>
    <col min="5" max="5" width="15.59765625" customWidth="1"/>
    <col min="6" max="6" width="15.19921875" customWidth="1"/>
    <col min="7" max="7" width="13.09765625" customWidth="1"/>
    <col min="9" max="9" width="24.8984375" bestFit="1" customWidth="1"/>
    <col min="10" max="10" width="32.3984375" bestFit="1" customWidth="1"/>
    <col min="12" max="12" width="50.8984375" bestFit="1" customWidth="1"/>
  </cols>
  <sheetData>
    <row r="1" spans="1:6">
      <c r="A1" t="s">
        <v>44</v>
      </c>
    </row>
    <row r="2" spans="1:6">
      <c r="A2" s="146" t="s">
        <v>45</v>
      </c>
      <c r="B2" s="147" t="s">
        <v>46</v>
      </c>
      <c r="C2" s="147" t="s">
        <v>47</v>
      </c>
      <c r="D2" s="148" t="s">
        <v>48</v>
      </c>
      <c r="E2" s="148" t="s">
        <v>49</v>
      </c>
      <c r="F2" s="148" t="s">
        <v>50</v>
      </c>
    </row>
    <row r="3" spans="1:6" ht="26.4">
      <c r="A3" s="231" t="s">
        <v>51</v>
      </c>
      <c r="B3" s="149" t="s">
        <v>52</v>
      </c>
      <c r="C3" s="150">
        <v>45</v>
      </c>
      <c r="D3" s="151" t="s">
        <v>53</v>
      </c>
      <c r="E3" s="151" t="s">
        <v>53</v>
      </c>
      <c r="F3" s="151" t="s">
        <v>53</v>
      </c>
    </row>
    <row r="4" spans="1:6" ht="26.4">
      <c r="A4" s="233"/>
      <c r="B4" s="149" t="s">
        <v>54</v>
      </c>
      <c r="C4" s="150">
        <v>35</v>
      </c>
      <c r="D4" s="151" t="s">
        <v>53</v>
      </c>
      <c r="E4" s="151" t="s">
        <v>53</v>
      </c>
      <c r="F4" s="151" t="s">
        <v>53</v>
      </c>
    </row>
    <row r="5" spans="1:6">
      <c r="A5" s="152" t="s">
        <v>55</v>
      </c>
      <c r="B5" s="153" t="s">
        <v>56</v>
      </c>
      <c r="C5" s="154">
        <v>112</v>
      </c>
      <c r="D5" s="151" t="s">
        <v>53</v>
      </c>
      <c r="E5" s="151" t="s">
        <v>53</v>
      </c>
      <c r="F5" s="151" t="s">
        <v>53</v>
      </c>
    </row>
    <row r="6" spans="1:6">
      <c r="A6" s="232" t="s">
        <v>57</v>
      </c>
      <c r="B6" s="149" t="s">
        <v>58</v>
      </c>
      <c r="C6" s="155">
        <v>1033</v>
      </c>
      <c r="D6" s="151" t="s">
        <v>53</v>
      </c>
      <c r="E6" s="151" t="s">
        <v>53</v>
      </c>
      <c r="F6" s="151" t="s">
        <v>53</v>
      </c>
    </row>
    <row r="7" spans="1:6">
      <c r="A7" s="232"/>
      <c r="B7" s="149" t="s">
        <v>59</v>
      </c>
      <c r="C7" s="150">
        <v>2</v>
      </c>
      <c r="D7" s="151" t="s">
        <v>53</v>
      </c>
      <c r="E7" s="151" t="s">
        <v>53</v>
      </c>
      <c r="F7" s="151" t="s">
        <v>53</v>
      </c>
    </row>
    <row r="8" spans="1:6">
      <c r="A8" s="233"/>
      <c r="B8" s="149" t="s">
        <v>60</v>
      </c>
      <c r="C8" s="150">
        <v>40</v>
      </c>
      <c r="D8" s="151" t="s">
        <v>53</v>
      </c>
      <c r="E8" s="151" t="s">
        <v>53</v>
      </c>
      <c r="F8" s="151" t="s">
        <v>53</v>
      </c>
    </row>
    <row r="9" spans="1:6">
      <c r="A9" s="231" t="s">
        <v>61</v>
      </c>
      <c r="B9" s="149" t="s">
        <v>62</v>
      </c>
      <c r="C9" s="150">
        <v>349</v>
      </c>
      <c r="D9" s="151" t="s">
        <v>53</v>
      </c>
      <c r="E9" s="151" t="s">
        <v>53</v>
      </c>
      <c r="F9" s="151" t="s">
        <v>53</v>
      </c>
    </row>
    <row r="10" spans="1:6">
      <c r="A10" s="232"/>
      <c r="B10" s="149" t="s">
        <v>63</v>
      </c>
      <c r="C10" s="150">
        <v>32</v>
      </c>
      <c r="D10" s="151" t="s">
        <v>53</v>
      </c>
      <c r="E10" s="151" t="s">
        <v>53</v>
      </c>
      <c r="F10" s="151" t="s">
        <v>53</v>
      </c>
    </row>
    <row r="11" spans="1:6" ht="26.4">
      <c r="A11" s="232"/>
      <c r="B11" s="149" t="s">
        <v>64</v>
      </c>
      <c r="C11" s="150">
        <v>33</v>
      </c>
      <c r="D11" s="151" t="s">
        <v>53</v>
      </c>
      <c r="E11" s="151" t="s">
        <v>53</v>
      </c>
      <c r="F11" s="151" t="s">
        <v>53</v>
      </c>
    </row>
    <row r="12" spans="1:6" ht="26.4">
      <c r="A12" s="233"/>
      <c r="B12" s="149" t="s">
        <v>65</v>
      </c>
      <c r="C12" s="155">
        <v>1057</v>
      </c>
      <c r="D12" s="151" t="s">
        <v>53</v>
      </c>
      <c r="E12" s="151" t="s">
        <v>53</v>
      </c>
      <c r="F12" s="151" t="s">
        <v>53</v>
      </c>
    </row>
    <row r="13" spans="1:6">
      <c r="A13" s="231" t="s">
        <v>66</v>
      </c>
      <c r="B13" s="149" t="s">
        <v>67</v>
      </c>
      <c r="C13" s="155">
        <v>3529</v>
      </c>
      <c r="D13" s="151" t="s">
        <v>53</v>
      </c>
      <c r="E13" s="151" t="s">
        <v>53</v>
      </c>
      <c r="F13" s="151" t="s">
        <v>53</v>
      </c>
    </row>
    <row r="14" spans="1:6">
      <c r="A14" s="233"/>
      <c r="B14" s="149" t="s">
        <v>62</v>
      </c>
      <c r="C14" s="150">
        <v>150</v>
      </c>
      <c r="D14" s="151" t="s">
        <v>53</v>
      </c>
      <c r="E14" s="151" t="s">
        <v>53</v>
      </c>
      <c r="F14" s="151" t="s">
        <v>53</v>
      </c>
    </row>
    <row r="15" spans="1:6">
      <c r="A15" s="152" t="s">
        <v>68</v>
      </c>
      <c r="B15" s="156" t="s">
        <v>69</v>
      </c>
      <c r="C15" s="157">
        <v>68</v>
      </c>
      <c r="D15" s="158" t="s">
        <v>53</v>
      </c>
      <c r="E15" s="158" t="s">
        <v>53</v>
      </c>
      <c r="F15" s="158" t="s">
        <v>53</v>
      </c>
    </row>
    <row r="16" spans="1:6" ht="26.4">
      <c r="A16" s="232" t="s">
        <v>70</v>
      </c>
      <c r="B16" s="159" t="s">
        <v>71</v>
      </c>
      <c r="C16" s="160">
        <v>13073</v>
      </c>
      <c r="D16" s="161" t="s">
        <v>53</v>
      </c>
      <c r="E16" s="161" t="s">
        <v>53</v>
      </c>
      <c r="F16" s="161" t="s">
        <v>53</v>
      </c>
    </row>
    <row r="17" spans="1:6">
      <c r="A17" s="232"/>
      <c r="B17" s="162" t="s">
        <v>72</v>
      </c>
      <c r="C17" s="150">
        <v>574</v>
      </c>
      <c r="D17" s="151" t="s">
        <v>53</v>
      </c>
      <c r="E17" s="151" t="s">
        <v>53</v>
      </c>
      <c r="F17" s="151" t="s">
        <v>53</v>
      </c>
    </row>
    <row r="18" spans="1:6">
      <c r="A18" s="232"/>
      <c r="B18" s="162" t="s">
        <v>73</v>
      </c>
      <c r="C18" s="150">
        <v>88</v>
      </c>
      <c r="D18" s="151" t="s">
        <v>53</v>
      </c>
      <c r="E18" s="151" t="s">
        <v>53</v>
      </c>
      <c r="F18" s="151" t="s">
        <v>53</v>
      </c>
    </row>
    <row r="19" spans="1:6">
      <c r="A19" s="233"/>
      <c r="B19" s="162" t="s">
        <v>74</v>
      </c>
      <c r="C19" s="150">
        <v>131</v>
      </c>
      <c r="D19" s="151" t="s">
        <v>53</v>
      </c>
      <c r="E19" s="151" t="s">
        <v>53</v>
      </c>
      <c r="F19" s="151" t="s">
        <v>53</v>
      </c>
    </row>
    <row r="20" spans="1:6">
      <c r="A20" s="231" t="s">
        <v>75</v>
      </c>
      <c r="B20" s="162" t="s">
        <v>76</v>
      </c>
      <c r="C20" s="155">
        <v>3023</v>
      </c>
      <c r="D20" s="151" t="s">
        <v>53</v>
      </c>
      <c r="E20" s="151" t="s">
        <v>53</v>
      </c>
      <c r="F20" s="151" t="s">
        <v>53</v>
      </c>
    </row>
    <row r="21" spans="1:6">
      <c r="A21" s="232"/>
      <c r="B21" s="162" t="s">
        <v>77</v>
      </c>
      <c r="C21" s="155">
        <v>2247</v>
      </c>
      <c r="D21" s="151" t="s">
        <v>53</v>
      </c>
      <c r="E21" s="151" t="s">
        <v>53</v>
      </c>
      <c r="F21" s="151" t="s">
        <v>53</v>
      </c>
    </row>
    <row r="22" spans="1:6">
      <c r="A22" s="232"/>
      <c r="B22" s="162" t="s">
        <v>73</v>
      </c>
      <c r="C22" s="150">
        <v>169</v>
      </c>
      <c r="D22" s="151" t="s">
        <v>53</v>
      </c>
      <c r="E22" s="151" t="s">
        <v>53</v>
      </c>
      <c r="F22" s="151" t="s">
        <v>53</v>
      </c>
    </row>
    <row r="23" spans="1:6">
      <c r="A23" s="233"/>
      <c r="B23" s="162" t="s">
        <v>78</v>
      </c>
      <c r="C23" s="155">
        <v>3351</v>
      </c>
      <c r="D23" s="151" t="s">
        <v>53</v>
      </c>
      <c r="E23" s="151" t="s">
        <v>53</v>
      </c>
      <c r="F23" s="151" t="s">
        <v>53</v>
      </c>
    </row>
    <row r="24" spans="1:6">
      <c r="A24" s="231" t="s">
        <v>79</v>
      </c>
      <c r="B24" s="149" t="s">
        <v>80</v>
      </c>
      <c r="C24" s="155">
        <v>2414</v>
      </c>
      <c r="D24" s="151" t="s">
        <v>53</v>
      </c>
      <c r="E24" s="151" t="s">
        <v>53</v>
      </c>
      <c r="F24" s="151" t="s">
        <v>53</v>
      </c>
    </row>
    <row r="25" spans="1:6">
      <c r="A25" s="232"/>
      <c r="B25" s="149" t="s">
        <v>81</v>
      </c>
      <c r="C25" s="155">
        <v>1185</v>
      </c>
      <c r="D25" s="151" t="s">
        <v>53</v>
      </c>
      <c r="E25" s="151" t="s">
        <v>53</v>
      </c>
      <c r="F25" s="151" t="s">
        <v>53</v>
      </c>
    </row>
    <row r="26" spans="1:6">
      <c r="A26" s="232"/>
      <c r="B26" s="149" t="s">
        <v>82</v>
      </c>
      <c r="C26" s="150">
        <v>155</v>
      </c>
      <c r="D26" s="151" t="s">
        <v>53</v>
      </c>
      <c r="E26" s="151" t="s">
        <v>53</v>
      </c>
      <c r="F26" s="151" t="s">
        <v>53</v>
      </c>
    </row>
    <row r="27" spans="1:6">
      <c r="A27" s="232"/>
      <c r="B27" s="149" t="s">
        <v>73</v>
      </c>
      <c r="C27" s="150">
        <v>146</v>
      </c>
      <c r="D27" s="151" t="s">
        <v>53</v>
      </c>
      <c r="E27" s="151" t="s">
        <v>53</v>
      </c>
      <c r="F27" s="151" t="s">
        <v>53</v>
      </c>
    </row>
    <row r="28" spans="1:6">
      <c r="A28" s="233"/>
      <c r="B28" s="149" t="s">
        <v>78</v>
      </c>
      <c r="C28" s="150">
        <v>148</v>
      </c>
      <c r="D28" s="151" t="s">
        <v>53</v>
      </c>
      <c r="E28" s="151" t="s">
        <v>53</v>
      </c>
      <c r="F28" s="151" t="s">
        <v>53</v>
      </c>
    </row>
    <row r="29" spans="1:6">
      <c r="A29" s="231" t="s">
        <v>83</v>
      </c>
      <c r="B29" s="149" t="s">
        <v>84</v>
      </c>
      <c r="C29" s="155">
        <v>2921</v>
      </c>
      <c r="D29" s="151" t="s">
        <v>53</v>
      </c>
      <c r="E29" s="151" t="s">
        <v>53</v>
      </c>
      <c r="F29" s="151" t="s">
        <v>53</v>
      </c>
    </row>
    <row r="30" spans="1:6" ht="26.4">
      <c r="A30" s="232"/>
      <c r="B30" s="149" t="s">
        <v>85</v>
      </c>
      <c r="C30" s="150">
        <v>196</v>
      </c>
      <c r="D30" s="151" t="s">
        <v>53</v>
      </c>
      <c r="E30" s="151" t="s">
        <v>53</v>
      </c>
      <c r="F30" s="151" t="s">
        <v>53</v>
      </c>
    </row>
    <row r="31" spans="1:6">
      <c r="A31" s="233"/>
      <c r="B31" s="149" t="s">
        <v>86</v>
      </c>
      <c r="C31" s="150">
        <v>74</v>
      </c>
      <c r="D31" s="151" t="s">
        <v>53</v>
      </c>
      <c r="E31" s="151" t="s">
        <v>53</v>
      </c>
      <c r="F31" s="151" t="s">
        <v>53</v>
      </c>
    </row>
    <row r="32" spans="1:6">
      <c r="A32" s="231" t="s">
        <v>87</v>
      </c>
      <c r="B32" s="149" t="s">
        <v>88</v>
      </c>
      <c r="C32" s="150">
        <v>762.6</v>
      </c>
      <c r="D32" s="151" t="s">
        <v>53</v>
      </c>
      <c r="E32" s="163"/>
      <c r="F32" s="151" t="s">
        <v>53</v>
      </c>
    </row>
    <row r="33" spans="1:6">
      <c r="A33" s="232"/>
      <c r="B33" s="149" t="s">
        <v>89</v>
      </c>
      <c r="C33" s="150">
        <v>678.9</v>
      </c>
      <c r="D33" s="151" t="s">
        <v>53</v>
      </c>
      <c r="E33" s="163"/>
      <c r="F33" s="151" t="s">
        <v>53</v>
      </c>
    </row>
    <row r="34" spans="1:6">
      <c r="A34" s="232"/>
      <c r="B34" s="149" t="s">
        <v>90</v>
      </c>
      <c r="C34" s="150">
        <v>895.4</v>
      </c>
      <c r="D34" s="151" t="s">
        <v>53</v>
      </c>
      <c r="E34" s="163"/>
      <c r="F34" s="151" t="s">
        <v>53</v>
      </c>
    </row>
    <row r="35" spans="1:6">
      <c r="A35" s="234"/>
      <c r="B35" s="156" t="s">
        <v>91</v>
      </c>
      <c r="C35" s="157">
        <v>900.1</v>
      </c>
      <c r="D35" s="158" t="s">
        <v>53</v>
      </c>
      <c r="E35" s="164"/>
      <c r="F35" s="158" t="s">
        <v>53</v>
      </c>
    </row>
    <row r="36" spans="1:6" ht="18" thickBot="1">
      <c r="A36" s="235" t="s">
        <v>92</v>
      </c>
      <c r="B36" s="236"/>
      <c r="C36" s="165">
        <f>SUM(C3:C35)</f>
        <v>39617</v>
      </c>
      <c r="D36" s="165">
        <f>SUMIF(D3:D35,"O",C3:C35)</f>
        <v>39617</v>
      </c>
      <c r="E36" s="165">
        <f>SUMIF(E3:E35,"O",C3:C35)</f>
        <v>36380</v>
      </c>
      <c r="F36" s="165">
        <f>SUMIF(F3:F35,"O",C3:C35)</f>
        <v>39617</v>
      </c>
    </row>
    <row r="37" spans="1:6">
      <c r="A37" s="166"/>
    </row>
    <row r="38" spans="1:6">
      <c r="A38" s="167" t="s">
        <v>93</v>
      </c>
    </row>
    <row r="39" spans="1:6">
      <c r="A39" s="146" t="s">
        <v>94</v>
      </c>
      <c r="B39" s="146" t="s">
        <v>95</v>
      </c>
      <c r="C39" s="146" t="s">
        <v>96</v>
      </c>
      <c r="D39" s="146" t="s">
        <v>97</v>
      </c>
      <c r="E39" s="146" t="s">
        <v>98</v>
      </c>
    </row>
    <row r="40" spans="1:6" ht="26.4">
      <c r="A40" s="168">
        <v>1</v>
      </c>
      <c r="B40" s="169" t="s">
        <v>99</v>
      </c>
      <c r="C40" s="170" t="s">
        <v>100</v>
      </c>
      <c r="D40" s="171">
        <v>0.01</v>
      </c>
      <c r="E40" s="172" t="s">
        <v>101</v>
      </c>
    </row>
    <row r="41" spans="1:6">
      <c r="A41" s="168">
        <v>2</v>
      </c>
      <c r="B41" s="169" t="s">
        <v>102</v>
      </c>
      <c r="C41" s="173" t="s">
        <v>19</v>
      </c>
      <c r="D41" s="173"/>
      <c r="E41" s="172"/>
    </row>
    <row r="42" spans="1:6">
      <c r="A42" s="168">
        <v>3</v>
      </c>
      <c r="B42" s="169" t="s">
        <v>103</v>
      </c>
      <c r="C42" s="173" t="s">
        <v>19</v>
      </c>
      <c r="D42" s="173"/>
      <c r="E42" s="172"/>
    </row>
    <row r="43" spans="1:6">
      <c r="A43" s="168">
        <v>4</v>
      </c>
      <c r="B43" s="169" t="s">
        <v>104</v>
      </c>
      <c r="C43" s="173" t="s">
        <v>19</v>
      </c>
      <c r="D43" s="173"/>
      <c r="E43" s="172"/>
    </row>
    <row r="44" spans="1:6">
      <c r="A44" s="168">
        <v>5</v>
      </c>
      <c r="B44" s="169" t="s">
        <v>105</v>
      </c>
      <c r="C44" s="173" t="s">
        <v>19</v>
      </c>
      <c r="D44" s="173"/>
      <c r="E44" s="172"/>
    </row>
    <row r="45" spans="1:6">
      <c r="A45" s="168">
        <v>6</v>
      </c>
      <c r="B45" s="169" t="s">
        <v>106</v>
      </c>
      <c r="C45" s="173" t="s">
        <v>19</v>
      </c>
      <c r="D45" s="173"/>
      <c r="E45" s="172"/>
    </row>
    <row r="46" spans="1:6">
      <c r="A46" s="168">
        <v>7</v>
      </c>
      <c r="B46" s="169" t="s">
        <v>107</v>
      </c>
      <c r="C46" s="173" t="s">
        <v>19</v>
      </c>
      <c r="D46" s="173"/>
      <c r="E46" s="172"/>
    </row>
    <row r="47" spans="1:6">
      <c r="A47" s="168">
        <v>8</v>
      </c>
      <c r="B47" s="169" t="s">
        <v>108</v>
      </c>
      <c r="C47" s="173" t="s">
        <v>109</v>
      </c>
      <c r="D47" s="171">
        <v>0.03</v>
      </c>
      <c r="E47" s="172" t="s">
        <v>110</v>
      </c>
    </row>
    <row r="48" spans="1:6">
      <c r="A48" s="168">
        <v>9</v>
      </c>
      <c r="B48" s="169" t="s">
        <v>111</v>
      </c>
      <c r="C48" s="173" t="s">
        <v>112</v>
      </c>
      <c r="D48" s="171">
        <v>0.02</v>
      </c>
      <c r="E48" s="172" t="s">
        <v>113</v>
      </c>
    </row>
    <row r="49" spans="1:14">
      <c r="A49" s="174">
        <v>10</v>
      </c>
      <c r="B49" s="175" t="s">
        <v>114</v>
      </c>
      <c r="C49" s="176" t="s">
        <v>115</v>
      </c>
      <c r="D49" s="177">
        <v>0.01</v>
      </c>
      <c r="E49" s="178"/>
    </row>
    <row r="50" spans="1:14">
      <c r="A50" s="166"/>
    </row>
    <row r="51" spans="1:14">
      <c r="A51" s="167"/>
    </row>
    <row r="52" spans="1:14">
      <c r="A52" s="167" t="s">
        <v>118</v>
      </c>
    </row>
    <row r="53" spans="1:14" ht="46.8">
      <c r="A53" t="s">
        <v>140</v>
      </c>
      <c r="B53" t="s">
        <v>141</v>
      </c>
      <c r="C53" t="s">
        <v>143</v>
      </c>
      <c r="D53" t="s">
        <v>144</v>
      </c>
      <c r="E53" t="s">
        <v>164</v>
      </c>
      <c r="G53" s="189" t="s">
        <v>145</v>
      </c>
      <c r="H53" s="189"/>
      <c r="I53" s="190" t="s">
        <v>146</v>
      </c>
      <c r="J53" s="190" t="s">
        <v>146</v>
      </c>
      <c r="K53" s="190" t="s">
        <v>147</v>
      </c>
      <c r="L53" s="190" t="s">
        <v>148</v>
      </c>
      <c r="M53" s="190" t="s">
        <v>149</v>
      </c>
      <c r="N53">
        <f>SUM(I54:M67)</f>
        <v>73111.48</v>
      </c>
    </row>
    <row r="54" spans="1:14">
      <c r="A54" t="s">
        <v>142</v>
      </c>
      <c r="B54">
        <v>12</v>
      </c>
      <c r="C54">
        <v>12</v>
      </c>
      <c r="D54" s="188"/>
      <c r="G54" s="191" t="s">
        <v>119</v>
      </c>
      <c r="H54" s="191" t="s">
        <v>150</v>
      </c>
      <c r="I54" s="192">
        <v>475</v>
      </c>
      <c r="J54" s="192">
        <v>839</v>
      </c>
      <c r="K54" s="192">
        <v>144</v>
      </c>
      <c r="L54" s="192">
        <v>862</v>
      </c>
      <c r="M54" s="192">
        <v>162</v>
      </c>
      <c r="N54" s="187">
        <f>SUM(I54:M54)/$N$53*100</f>
        <v>3.3948156978904001</v>
      </c>
    </row>
    <row r="55" spans="1:14">
      <c r="A55" s="166" t="s">
        <v>119</v>
      </c>
      <c r="B55">
        <v>27</v>
      </c>
      <c r="C55">
        <v>10</v>
      </c>
      <c r="D55" s="188">
        <v>3.39</v>
      </c>
      <c r="E55">
        <f>ROUND(D55*((B55-C55)/B55),2)</f>
        <v>2.13</v>
      </c>
      <c r="G55" s="191" t="s">
        <v>120</v>
      </c>
      <c r="H55" s="191" t="s">
        <v>151</v>
      </c>
      <c r="I55" s="192">
        <v>2080</v>
      </c>
      <c r="J55" s="192">
        <v>3850</v>
      </c>
      <c r="K55" s="192">
        <v>864</v>
      </c>
      <c r="L55" s="192">
        <v>8820</v>
      </c>
      <c r="M55" s="192">
        <v>1920</v>
      </c>
      <c r="N55" s="187">
        <f t="shared" ref="N55:N67" si="0">SUM(I55:M55)/$N$53*100</f>
        <v>23.982553765838144</v>
      </c>
    </row>
    <row r="56" spans="1:14">
      <c r="A56" s="180" t="s">
        <v>120</v>
      </c>
      <c r="B56">
        <v>36</v>
      </c>
      <c r="C56">
        <v>31</v>
      </c>
      <c r="D56" s="188">
        <v>23.98</v>
      </c>
      <c r="E56">
        <f t="shared" ref="E56:E64" si="1">ROUND(D56*((B56-C56)/B56),2)</f>
        <v>3.33</v>
      </c>
      <c r="G56" s="191" t="s">
        <v>126</v>
      </c>
      <c r="H56" s="191" t="s">
        <v>152</v>
      </c>
      <c r="I56" s="192">
        <v>1190</v>
      </c>
      <c r="J56" s="192">
        <v>1480</v>
      </c>
      <c r="K56" s="192">
        <v>427</v>
      </c>
      <c r="L56" s="192">
        <v>4470</v>
      </c>
      <c r="M56" s="192">
        <v>352</v>
      </c>
      <c r="N56" s="187">
        <f t="shared" si="0"/>
        <v>10.831404315710747</v>
      </c>
    </row>
    <row r="57" spans="1:14">
      <c r="A57" s="181" t="s">
        <v>121</v>
      </c>
      <c r="B57">
        <v>5</v>
      </c>
      <c r="C57">
        <f>0+3*0.5</f>
        <v>1.5</v>
      </c>
      <c r="D57" s="188">
        <v>13.4</v>
      </c>
      <c r="E57">
        <f t="shared" si="1"/>
        <v>9.3800000000000008</v>
      </c>
      <c r="G57" s="191" t="s">
        <v>127</v>
      </c>
      <c r="H57" s="191" t="s">
        <v>153</v>
      </c>
      <c r="I57" s="192">
        <v>2420</v>
      </c>
      <c r="J57" s="192">
        <v>4730</v>
      </c>
      <c r="K57" s="192">
        <v>1040</v>
      </c>
      <c r="L57" s="192">
        <v>9970</v>
      </c>
      <c r="M57" s="192">
        <v>3340</v>
      </c>
      <c r="N57" s="187">
        <f t="shared" si="0"/>
        <v>29.40714645634311</v>
      </c>
    </row>
    <row r="58" spans="1:14">
      <c r="A58" s="181" t="s">
        <v>123</v>
      </c>
      <c r="B58">
        <v>6</v>
      </c>
      <c r="C58">
        <v>6</v>
      </c>
      <c r="D58" s="188">
        <v>1.35</v>
      </c>
      <c r="E58" t="s">
        <v>165</v>
      </c>
      <c r="G58" s="191" t="s">
        <v>128</v>
      </c>
      <c r="H58" s="191" t="s">
        <v>154</v>
      </c>
      <c r="I58" s="192">
        <v>951</v>
      </c>
      <c r="J58" s="192">
        <v>1000</v>
      </c>
      <c r="K58" s="192">
        <v>235</v>
      </c>
      <c r="L58" s="192">
        <v>1480</v>
      </c>
      <c r="M58" s="192">
        <v>123</v>
      </c>
      <c r="N58" s="187">
        <f t="shared" si="0"/>
        <v>5.182496647585304</v>
      </c>
    </row>
    <row r="59" spans="1:14">
      <c r="A59" s="166" t="s">
        <v>125</v>
      </c>
      <c r="B59">
        <v>6</v>
      </c>
      <c r="C59">
        <v>6</v>
      </c>
      <c r="D59" s="188">
        <v>0.04</v>
      </c>
      <c r="E59" t="s">
        <v>165</v>
      </c>
      <c r="G59" s="191" t="s">
        <v>130</v>
      </c>
      <c r="H59" s="191" t="s">
        <v>155</v>
      </c>
      <c r="I59" s="192">
        <v>3650</v>
      </c>
      <c r="J59" s="193" t="s">
        <v>117</v>
      </c>
      <c r="K59" s="193" t="s">
        <v>117</v>
      </c>
      <c r="L59" s="192">
        <v>309</v>
      </c>
      <c r="M59" s="193" t="s">
        <v>117</v>
      </c>
      <c r="N59" s="187">
        <f t="shared" si="0"/>
        <v>5.4150182707284822</v>
      </c>
    </row>
    <row r="60" spans="1:14">
      <c r="A60" s="180" t="s">
        <v>126</v>
      </c>
      <c r="B60">
        <v>3</v>
      </c>
      <c r="C60">
        <v>3</v>
      </c>
      <c r="D60" s="188">
        <v>10.83</v>
      </c>
      <c r="E60" t="s">
        <v>165</v>
      </c>
      <c r="G60" s="191" t="s">
        <v>121</v>
      </c>
      <c r="H60" s="191" t="s">
        <v>156</v>
      </c>
      <c r="I60" s="192">
        <v>1100</v>
      </c>
      <c r="J60" s="192">
        <v>1670</v>
      </c>
      <c r="K60" s="192">
        <v>488</v>
      </c>
      <c r="L60" s="192">
        <v>4990</v>
      </c>
      <c r="M60" s="192">
        <v>1550</v>
      </c>
      <c r="N60" s="187">
        <f t="shared" si="0"/>
        <v>13.401452138569759</v>
      </c>
    </row>
    <row r="61" spans="1:14">
      <c r="A61" s="180" t="s">
        <v>127</v>
      </c>
      <c r="B61">
        <v>37</v>
      </c>
      <c r="C61">
        <v>37</v>
      </c>
      <c r="D61" s="188">
        <v>29.42</v>
      </c>
      <c r="E61" t="s">
        <v>165</v>
      </c>
      <c r="G61" s="191" t="s">
        <v>122</v>
      </c>
      <c r="H61" s="191" t="s">
        <v>157</v>
      </c>
      <c r="I61" s="192">
        <v>446</v>
      </c>
      <c r="J61" s="192">
        <v>307</v>
      </c>
      <c r="K61" s="192">
        <v>27.7</v>
      </c>
      <c r="L61" s="192">
        <v>179</v>
      </c>
      <c r="M61" s="192">
        <v>29.9</v>
      </c>
      <c r="N61" s="187">
        <f t="shared" si="0"/>
        <v>1.353549401544053</v>
      </c>
    </row>
    <row r="62" spans="1:14">
      <c r="A62" s="166" t="s">
        <v>129</v>
      </c>
      <c r="B62">
        <v>26</v>
      </c>
      <c r="C62">
        <v>18</v>
      </c>
      <c r="D62" s="188">
        <v>5.18</v>
      </c>
      <c r="E62">
        <f t="shared" si="1"/>
        <v>1.59</v>
      </c>
      <c r="G62" s="191" t="s">
        <v>124</v>
      </c>
      <c r="H62" s="191" t="s">
        <v>158</v>
      </c>
      <c r="I62" s="193" t="s">
        <v>117</v>
      </c>
      <c r="J62" s="193" t="s">
        <v>117</v>
      </c>
      <c r="K62" s="193" t="s">
        <v>117</v>
      </c>
      <c r="L62" s="192">
        <v>30.6</v>
      </c>
      <c r="M62" s="193" t="s">
        <v>117</v>
      </c>
      <c r="N62" s="187">
        <f t="shared" si="0"/>
        <v>4.1853892165772053E-2</v>
      </c>
    </row>
    <row r="63" spans="1:14">
      <c r="A63" s="180" t="s">
        <v>130</v>
      </c>
      <c r="B63">
        <v>7</v>
      </c>
      <c r="C63">
        <v>7</v>
      </c>
      <c r="D63" s="188">
        <v>5.42</v>
      </c>
      <c r="E63" t="s">
        <v>165</v>
      </c>
      <c r="G63" s="191" t="s">
        <v>131</v>
      </c>
      <c r="H63" s="191" t="s">
        <v>159</v>
      </c>
      <c r="I63" s="192">
        <v>614</v>
      </c>
      <c r="J63" s="192">
        <v>348</v>
      </c>
      <c r="K63" s="192">
        <v>57.7</v>
      </c>
      <c r="L63" s="192">
        <v>539</v>
      </c>
      <c r="M63" s="192">
        <v>723</v>
      </c>
      <c r="N63" s="187">
        <f t="shared" si="0"/>
        <v>3.1208505148575849</v>
      </c>
    </row>
    <row r="64" spans="1:14">
      <c r="A64" s="181" t="s">
        <v>131</v>
      </c>
      <c r="B64">
        <v>10</v>
      </c>
      <c r="C64">
        <f>0+2*0.5</f>
        <v>1</v>
      </c>
      <c r="D64" s="188">
        <v>3.12</v>
      </c>
      <c r="E64">
        <f t="shared" si="1"/>
        <v>2.81</v>
      </c>
      <c r="G64" s="191" t="s">
        <v>132</v>
      </c>
      <c r="H64" s="191" t="s">
        <v>160</v>
      </c>
      <c r="I64" s="192">
        <v>308</v>
      </c>
      <c r="J64" s="192">
        <v>424</v>
      </c>
      <c r="K64" s="192">
        <v>67.7</v>
      </c>
      <c r="L64" s="192">
        <v>330</v>
      </c>
      <c r="M64" s="192">
        <v>86.1</v>
      </c>
      <c r="N64" s="187">
        <f t="shared" si="0"/>
        <v>1.6629399377498582</v>
      </c>
    </row>
    <row r="65" spans="1:14">
      <c r="A65" s="185" t="s">
        <v>133</v>
      </c>
      <c r="B65">
        <v>5</v>
      </c>
      <c r="C65">
        <v>5</v>
      </c>
      <c r="D65" s="188">
        <v>1.66</v>
      </c>
      <c r="E65" t="s">
        <v>165</v>
      </c>
      <c r="G65" s="191" t="s">
        <v>134</v>
      </c>
      <c r="H65" s="191" t="s">
        <v>161</v>
      </c>
      <c r="I65" s="192">
        <v>169</v>
      </c>
      <c r="J65" s="192">
        <v>217</v>
      </c>
      <c r="K65" s="192">
        <v>57.2</v>
      </c>
      <c r="L65" s="192">
        <v>155</v>
      </c>
      <c r="M65" s="192">
        <v>20.8</v>
      </c>
      <c r="N65" s="187">
        <f t="shared" si="0"/>
        <v>0.84665226309192476</v>
      </c>
    </row>
    <row r="66" spans="1:14">
      <c r="A66" s="166" t="s">
        <v>135</v>
      </c>
      <c r="B66">
        <v>18</v>
      </c>
      <c r="C66">
        <v>18</v>
      </c>
      <c r="D66" s="188">
        <v>0.85</v>
      </c>
      <c r="E66" t="s">
        <v>165</v>
      </c>
      <c r="G66" s="191" t="s">
        <v>136</v>
      </c>
      <c r="H66" s="191" t="s">
        <v>162</v>
      </c>
      <c r="I66" s="192">
        <v>166</v>
      </c>
      <c r="J66" s="192">
        <v>240</v>
      </c>
      <c r="K66" s="192">
        <v>52.6</v>
      </c>
      <c r="L66" s="192">
        <v>231</v>
      </c>
      <c r="M66" s="192">
        <v>70.5</v>
      </c>
      <c r="N66" s="187">
        <f t="shared" si="0"/>
        <v>1.0396452103007627</v>
      </c>
    </row>
    <row r="67" spans="1:14">
      <c r="A67" s="180" t="s">
        <v>137</v>
      </c>
      <c r="B67">
        <v>2</v>
      </c>
      <c r="C67">
        <v>2</v>
      </c>
      <c r="D67" s="188">
        <v>1.04</v>
      </c>
      <c r="E67" t="s">
        <v>165</v>
      </c>
      <c r="G67" s="191" t="s">
        <v>138</v>
      </c>
      <c r="H67" s="191" t="s">
        <v>163</v>
      </c>
      <c r="I67" s="192">
        <v>35.5</v>
      </c>
      <c r="J67" s="192">
        <v>8.74</v>
      </c>
      <c r="K67" s="192">
        <v>5.54</v>
      </c>
      <c r="L67" s="192">
        <v>141</v>
      </c>
      <c r="M67" s="192">
        <v>42.9</v>
      </c>
      <c r="N67" s="187">
        <f t="shared" si="0"/>
        <v>0.31962148762410503</v>
      </c>
    </row>
    <row r="68" spans="1:14">
      <c r="A68" s="186" t="s">
        <v>139</v>
      </c>
      <c r="B68">
        <v>0</v>
      </c>
      <c r="C68">
        <v>0</v>
      </c>
      <c r="D68">
        <v>0.32</v>
      </c>
      <c r="E68" t="s">
        <v>165</v>
      </c>
    </row>
    <row r="69" spans="1:14">
      <c r="A69" s="183"/>
      <c r="E69">
        <v>19.239999999999998</v>
      </c>
    </row>
    <row r="70" spans="1:14">
      <c r="A70" s="179"/>
    </row>
    <row r="71" spans="1:14">
      <c r="A71" s="166"/>
    </row>
    <row r="72" spans="1:14">
      <c r="A72" s="183"/>
    </row>
    <row r="73" spans="1:14">
      <c r="A73" s="179"/>
    </row>
    <row r="74" spans="1:14">
      <c r="A74" s="166"/>
    </row>
    <row r="75" spans="1:14">
      <c r="A75" s="183"/>
    </row>
    <row r="76" spans="1:14">
      <c r="A76" s="179"/>
    </row>
    <row r="77" spans="1:14">
      <c r="A77" s="166"/>
    </row>
    <row r="78" spans="1:14">
      <c r="A78" s="180"/>
    </row>
    <row r="79" spans="1:14">
      <c r="A79" s="181"/>
    </row>
    <row r="80" spans="1:14">
      <c r="A80" s="182"/>
    </row>
    <row r="81" spans="1:1">
      <c r="A81" s="166"/>
    </row>
    <row r="82" spans="1:1">
      <c r="A82" s="183"/>
    </row>
    <row r="83" spans="1:1">
      <c r="A83" s="184"/>
    </row>
    <row r="84" spans="1:1">
      <c r="A84" s="166"/>
    </row>
    <row r="85" spans="1:1">
      <c r="A85" s="183"/>
    </row>
    <row r="86" spans="1:1">
      <c r="A86" s="184"/>
    </row>
    <row r="87" spans="1:1">
      <c r="A87" s="166"/>
    </row>
    <row r="88" spans="1:1">
      <c r="A88" s="183"/>
    </row>
    <row r="89" spans="1:1">
      <c r="A89" s="179"/>
    </row>
    <row r="90" spans="1:1">
      <c r="A90" s="166"/>
    </row>
    <row r="91" spans="1:1">
      <c r="A91" s="183"/>
    </row>
    <row r="92" spans="1:1">
      <c r="A92" s="184"/>
    </row>
    <row r="93" spans="1:1">
      <c r="A93" s="166"/>
    </row>
    <row r="94" spans="1:1">
      <c r="A94" s="180"/>
    </row>
    <row r="95" spans="1:1">
      <c r="A95" s="181"/>
    </row>
    <row r="96" spans="1:1">
      <c r="A96" s="182"/>
    </row>
    <row r="97" spans="1:1">
      <c r="A97" s="166"/>
    </row>
    <row r="98" spans="1:1">
      <c r="A98" s="167"/>
    </row>
    <row r="99" spans="1:1">
      <c r="A99" s="184"/>
    </row>
    <row r="100" spans="1:1">
      <c r="A100" s="166"/>
    </row>
    <row r="101" spans="1:1">
      <c r="A101" s="167"/>
    </row>
    <row r="102" spans="1:1">
      <c r="A102" s="184"/>
    </row>
    <row r="103" spans="1:1">
      <c r="A103" s="166"/>
    </row>
    <row r="104" spans="1:1">
      <c r="A104" s="167"/>
    </row>
    <row r="105" spans="1:1">
      <c r="A105" s="179"/>
    </row>
    <row r="106" spans="1:1">
      <c r="A106" s="166"/>
    </row>
    <row r="107" spans="1:1">
      <c r="A107" s="167"/>
    </row>
    <row r="108" spans="1:1">
      <c r="A108" s="179"/>
    </row>
    <row r="109" spans="1:1">
      <c r="A109" s="166"/>
    </row>
    <row r="110" spans="1:1">
      <c r="A110" s="167"/>
    </row>
    <row r="111" spans="1:1">
      <c r="A111" s="179"/>
    </row>
    <row r="112" spans="1:1">
      <c r="A112" s="166"/>
    </row>
    <row r="113" spans="1:1">
      <c r="A113" s="180"/>
    </row>
    <row r="114" spans="1:1">
      <c r="A114" s="181"/>
    </row>
    <row r="115" spans="1:1">
      <c r="A115" s="182"/>
    </row>
    <row r="116" spans="1:1">
      <c r="A116" s="166"/>
    </row>
    <row r="117" spans="1:1">
      <c r="A117" s="167"/>
    </row>
    <row r="118" spans="1:1">
      <c r="A118" s="184"/>
    </row>
    <row r="119" spans="1:1">
      <c r="A119" s="166"/>
    </row>
    <row r="120" spans="1:1">
      <c r="A120" s="167"/>
    </row>
    <row r="121" spans="1:1">
      <c r="A121" s="179"/>
    </row>
    <row r="122" spans="1:1">
      <c r="A122" s="166"/>
    </row>
    <row r="123" spans="1:1">
      <c r="A123" s="167"/>
    </row>
    <row r="124" spans="1:1">
      <c r="A124" s="179"/>
    </row>
    <row r="125" spans="1:1">
      <c r="A125" s="166"/>
    </row>
    <row r="126" spans="1:1">
      <c r="A126" s="180"/>
    </row>
    <row r="127" spans="1:1">
      <c r="A127" s="181"/>
    </row>
    <row r="128" spans="1:1">
      <c r="A128" s="182"/>
    </row>
    <row r="129" spans="1:1">
      <c r="A129" s="166"/>
    </row>
    <row r="130" spans="1:1">
      <c r="A130" s="167"/>
    </row>
    <row r="131" spans="1:1">
      <c r="A131" s="179"/>
    </row>
    <row r="132" spans="1:1">
      <c r="A132" s="166"/>
    </row>
    <row r="133" spans="1:1">
      <c r="A133" s="167"/>
    </row>
    <row r="134" spans="1:1">
      <c r="A134" s="179"/>
    </row>
    <row r="135" spans="1:1">
      <c r="A135" s="166"/>
    </row>
    <row r="136" spans="1:1">
      <c r="A136" s="167"/>
    </row>
    <row r="137" spans="1:1">
      <c r="A137" s="179"/>
    </row>
    <row r="138" spans="1:1">
      <c r="A138" s="166"/>
    </row>
    <row r="139" spans="1:1">
      <c r="A139" s="167"/>
    </row>
    <row r="140" spans="1:1">
      <c r="A140" s="179"/>
    </row>
    <row r="141" spans="1:1">
      <c r="A141" s="166"/>
    </row>
  </sheetData>
  <mergeCells count="10">
    <mergeCell ref="A24:A28"/>
    <mergeCell ref="A29:A31"/>
    <mergeCell ref="A32:A35"/>
    <mergeCell ref="A36:B36"/>
    <mergeCell ref="A3:A4"/>
    <mergeCell ref="A6:A8"/>
    <mergeCell ref="A9:A12"/>
    <mergeCell ref="A13:A14"/>
    <mergeCell ref="A16:A19"/>
    <mergeCell ref="A20:A23"/>
  </mergeCells>
  <phoneticPr fontId="1" type="noConversion"/>
  <pageMargins left="0.25" right="0.25" top="0.75" bottom="0.75" header="0.3" footer="0.3"/>
  <pageSetup paperSize="9" scale="8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"/>
  <sheetViews>
    <sheetView view="pageBreakPreview" topLeftCell="A4" zoomScale="130" zoomScaleNormal="100" zoomScaleSheetLayoutView="130" workbookViewId="0">
      <selection activeCell="O16" sqref="O16"/>
    </sheetView>
  </sheetViews>
  <sheetFormatPr defaultRowHeight="17.399999999999999"/>
  <sheetData/>
  <phoneticPr fontId="1" type="noConversion"/>
  <pageMargins left="0.7" right="0.7" top="0.75" bottom="0.75" header="0.3" footer="0.3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F4"/>
  <sheetViews>
    <sheetView view="pageBreakPreview" zoomScale="85" zoomScaleSheetLayoutView="85" workbookViewId="0">
      <selection activeCell="B2" sqref="B2:F4"/>
    </sheetView>
  </sheetViews>
  <sheetFormatPr defaultColWidth="24.69921875" defaultRowHeight="40.5" customHeight="1"/>
  <cols>
    <col min="1" max="1" width="2.59765625" style="10" customWidth="1"/>
    <col min="2" max="5" width="22.3984375" style="10" customWidth="1"/>
    <col min="6" max="6" width="24.59765625" style="10" customWidth="1"/>
    <col min="7" max="9" width="22.3984375" style="10" customWidth="1"/>
    <col min="10" max="16384" width="24.69921875" style="10"/>
  </cols>
  <sheetData>
    <row r="1" spans="2:6" ht="20.100000000000001" customHeight="1" thickBot="1"/>
    <row r="2" spans="2:6" ht="30" customHeight="1">
      <c r="B2" s="237" t="s">
        <v>13</v>
      </c>
      <c r="C2" s="238"/>
      <c r="D2" s="238"/>
      <c r="E2" s="238"/>
      <c r="F2" s="239"/>
    </row>
    <row r="3" spans="2:6" ht="30" customHeight="1" thickBot="1">
      <c r="B3" s="13" t="s">
        <v>12</v>
      </c>
      <c r="C3" s="14" t="s">
        <v>11</v>
      </c>
      <c r="D3" s="14" t="s">
        <v>10</v>
      </c>
      <c r="E3" s="14" t="s">
        <v>9</v>
      </c>
      <c r="F3" s="15" t="s">
        <v>8</v>
      </c>
    </row>
    <row r="4" spans="2:6" ht="30" customHeight="1" thickTop="1" thickBot="1">
      <c r="B4" s="16" t="s">
        <v>7</v>
      </c>
      <c r="C4" s="37">
        <f>D4+E4</f>
        <v>95000</v>
      </c>
      <c r="D4" s="37">
        <v>70000</v>
      </c>
      <c r="E4" s="37">
        <v>25000</v>
      </c>
      <c r="F4" s="38"/>
    </row>
  </sheetData>
  <mergeCells count="1">
    <mergeCell ref="B2:F2"/>
  </mergeCells>
  <phoneticPr fontId="1" type="noConversion"/>
  <pageMargins left="1.1811023622047245" right="0.98425196850393704" top="0.98425196850393704" bottom="0.98425196850393704" header="0.51181102362204722" footer="0.51181102362204722"/>
  <pageSetup paperSize="9" scale="8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6</vt:i4>
      </vt:variant>
    </vt:vector>
  </HeadingPairs>
  <TitlesOfParts>
    <vt:vector size="14" baseType="lpstr">
      <vt:lpstr>총괄표</vt:lpstr>
      <vt:lpstr>1. 개발 부문 총괄표</vt:lpstr>
      <vt:lpstr>2. 모델 적용 부문 총괄표</vt:lpstr>
      <vt:lpstr>2-1. 구축 부문 내역서</vt:lpstr>
      <vt:lpstr>2-2. 단위가격</vt:lpstr>
      <vt:lpstr>2-6.구축 현황및 적용 비율 산정</vt:lpstr>
      <vt:lpstr>8. 도로차단차량 견적</vt:lpstr>
      <vt:lpstr>7. 여비</vt:lpstr>
      <vt:lpstr>'1. 개발 부문 총괄표'!Print_Area</vt:lpstr>
      <vt:lpstr>'2. 모델 적용 부문 총괄표'!Print_Area</vt:lpstr>
      <vt:lpstr>'2-2. 단위가격'!Print_Area</vt:lpstr>
      <vt:lpstr>'2-6.구축 현황및 적용 비율 산정'!Print_Area</vt:lpstr>
      <vt:lpstr>'7. 여비'!Print_Area</vt:lpstr>
      <vt:lpstr>총괄표!Print_Area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2026-03-27T05:32:55Z</cp:lastPrinted>
  <dcterms:created xsi:type="dcterms:W3CDTF">2016-03-20T12:18:09Z</dcterms:created>
  <dcterms:modified xsi:type="dcterms:W3CDTF">2026-04-30T04:18:08Z</dcterms:modified>
</cp:coreProperties>
</file>