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성정현(2023.02.13.~)\2026_성정현\2. 사업\4. 2026년 중력측량(2개지구)\★ 낙찰차액(집행잔액) 사업\"/>
    </mc:Choice>
  </mc:AlternateContent>
  <xr:revisionPtr revIDLastSave="0" documentId="13_ncr:1_{5C00CD2B-BAC2-4381-A7FD-586C04F7B558}" xr6:coauthVersionLast="47" xr6:coauthVersionMax="47" xr10:uidLastSave="{00000000-0000-0000-0000-000000000000}"/>
  <bookViews>
    <workbookView xWindow="-120" yWindow="-120" windowWidth="29040" windowHeight="15720" tabRatio="859" xr2:uid="{00000000-000D-0000-FFFF-FFFF00000000}"/>
  </bookViews>
  <sheets>
    <sheet name="설계" sheetId="11" r:id="rId1"/>
    <sheet name="사업량 및 산출기초" sheetId="14" r:id="rId2"/>
    <sheet name="노임단가" sheetId="13" r:id="rId3"/>
    <sheet name="사업물량" sheetId="16" r:id="rId4"/>
    <sheet name="업무량과 여유" sheetId="17" r:id="rId5"/>
  </sheets>
  <externalReferences>
    <externalReference r:id="rId6"/>
    <externalReference r:id="rId7"/>
    <externalReference r:id="rId8"/>
    <externalReference r:id="rId9"/>
  </externalReferences>
  <definedNames>
    <definedName name="_Fill" hidden="1">#REF!</definedName>
    <definedName name="_xlnm._FilterDatabase" localSheetId="3" hidden="1">사업물량!$A$1:$H$73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aa" localSheetId="1">BlankMacro1</definedName>
    <definedName name="aaa" localSheetId="3">BlankMacro1</definedName>
    <definedName name="aaa">BlankMacro1</definedName>
    <definedName name="b">#REF!</definedName>
    <definedName name="DM">[1]심사계산!$F$88</definedName>
    <definedName name="PRINT">#REF!</definedName>
    <definedName name="_xlnm.Print_Area" localSheetId="2">노임단가!$A$1:$H$32</definedName>
    <definedName name="_xlnm.Print_Area" localSheetId="1">'사업량 및 산출기초'!$A$1:$L$8</definedName>
    <definedName name="_xlnm.Print_Area" localSheetId="3">사업물량!$A$1:$H$73</definedName>
    <definedName name="_xlnm.Print_Area" localSheetId="0">설계!$A$1:$G$94</definedName>
    <definedName name="_xlnm.Print_Titles" localSheetId="0">설계!$1:$1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SFR">[1]심사계산!$D$88</definedName>
    <definedName name="sss" hidden="1">#REF!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스구조일수">#REF!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재구조화비율">#REF!</definedName>
    <definedName name="가스정위치작업일수">#REF!</definedName>
    <definedName name="가스조사연장">#REF!</definedName>
    <definedName name="가중치">#REF!</definedName>
    <definedName name="고급기능">[2]각종단가!#REF!</definedName>
    <definedName name="고급기술">[1]심사물량!$C$4</definedName>
    <definedName name="고급엔지니어링">[2]각종단가!#REF!</definedName>
    <definedName name="고급여비">[2]각종단가!#REF!</definedName>
    <definedName name="고기">#REF!</definedName>
    <definedName name="고능">#REF!</definedName>
    <definedName name="공단">#REF!</definedName>
    <definedName name="공보">#REF!</definedName>
    <definedName name="공전">#REF!</definedName>
    <definedName name="구조작업량">#REF!</definedName>
    <definedName name="구조지형계수">#REF!</definedName>
    <definedName name="구조화일수">#REF!</definedName>
    <definedName name="구축비율">#REF!</definedName>
    <definedName name="구축비율2">#REF!</definedName>
    <definedName name="규모계수">#REF!</definedName>
    <definedName name="근로자계수">#REF!</definedName>
    <definedName name="금액">#REF!</definedName>
    <definedName name="기술료율">#REF!</definedName>
    <definedName name="기술사">[2]각종단가!#REF!</definedName>
    <definedName name="기종계수">#REF!</definedName>
    <definedName name="기초인건비">#REF!</definedName>
    <definedName name="기타구조일수">#REF!</definedName>
    <definedName name="기타정위치작업일수">#REF!</definedName>
    <definedName name="기타조사연장">#REF!</definedName>
    <definedName name="기타탐사연장">#REF!</definedName>
    <definedName name="나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단순인력">#REF!</definedName>
    <definedName name="도로연장">#REF!</definedName>
    <definedName name="도로작업연장">#REF!</definedName>
    <definedName name="도로정위치연장">#REF!</definedName>
    <definedName name="도로지형계수">#REF!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엽당단가">'[3]1000 DB구축 부표'!$C$7</definedName>
    <definedName name="도화고급">#REF!</definedName>
    <definedName name="도화기상각">[1]심사계산!$I$90</definedName>
    <definedName name="도화기정비">[1]심사계산!$I$93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레이어별작업비율">#REF!</definedName>
    <definedName name="매당가격">#REF!</definedName>
    <definedName name="맷수">#REF!</definedName>
    <definedName name="면적">#REF!</definedName>
    <definedName name="범용커스터마이징" localSheetId="1">BlankMacro1</definedName>
    <definedName name="범용커스터마이징" localSheetId="3">BlankMacro1</definedName>
    <definedName name="범용커스터마이징">BlankMacro1</definedName>
    <definedName name="보통인력">#REF!</definedName>
    <definedName name="보통인부">#REF!</definedName>
    <definedName name="보험료">#REF!</definedName>
    <definedName name="사진매수">#REF!</definedName>
    <definedName name="상각비">#REF!</definedName>
    <definedName name="상세요구">#REF!</definedName>
    <definedName name="상수구조일수">[4]상수구조화편집부표!#REF!</definedName>
    <definedName name="상수연장">#REF!</definedName>
    <definedName name="상수작업연장">#REF!</definedName>
    <definedName name="상수적용율">#REF!</definedName>
    <definedName name="상수조사" localSheetId="1">BlankMacro1</definedName>
    <definedName name="상수조사" localSheetId="3">BlankMacro1</definedName>
    <definedName name="상수조사">BlankMacro1</definedName>
    <definedName name="상수지형계수">#REF!</definedName>
    <definedName name="설계">#REF!</definedName>
    <definedName name="소요매수">#REF!</definedName>
    <definedName name="소용매수">#REF!</definedName>
    <definedName name="속고기">#REF!</definedName>
    <definedName name="속중기">#REF!</definedName>
    <definedName name="속중능">#REF!</definedName>
    <definedName name="속초기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스텝">#REF!</definedName>
    <definedName name="시설구조일수">#REF!</definedName>
    <definedName name="시설정위치지형계수">#REF!</definedName>
    <definedName name="시설종류수">#REF!</definedName>
    <definedName name="시설종수">#REF!</definedName>
    <definedName name="시험설치">#REF!</definedName>
    <definedName name="ㅇㅇ" localSheetId="1">BlankMacro1</definedName>
    <definedName name="ㅇㅇ" localSheetId="3">BlankMacro1</definedName>
    <definedName name="ㅇㅇ">BlankMacro1</definedName>
    <definedName name="ㅇㅇㅇ" localSheetId="1">BlankMacro1</definedName>
    <definedName name="ㅇㅇㅇ" localSheetId="3">BlankMacro1</definedName>
    <definedName name="ㅇㅇㅇ">BlankMacro1</definedName>
    <definedName name="ㅇㅇㅇㅇ" localSheetId="1">BlankMacro1</definedName>
    <definedName name="ㅇㅇㅇㅇ" localSheetId="3">BlankMacro1</definedName>
    <definedName name="ㅇㅇㅇㅇ">BlankMacro1</definedName>
    <definedName name="ㅇㅇㅇㅇㅇ" localSheetId="1">BlankMacro1</definedName>
    <definedName name="ㅇㅇㅇㅇㅇ" localSheetId="3">BlankMacro1</definedName>
    <definedName name="ㅇㅇㅇㅇㅇ">BlankMacro1</definedName>
    <definedName name="ㅇㅇㅇㅇㅇㅇ" localSheetId="1">BlankMacro1</definedName>
    <definedName name="ㅇㅇㅇㅇㅇㅇ" localSheetId="3">BlankMacro1</definedName>
    <definedName name="ㅇㅇㅇㅇㅇㅇ">BlankMacro1</definedName>
    <definedName name="ㅇㅇㅇㅇㅇㅇㅇ" localSheetId="1">BlankMacro1</definedName>
    <definedName name="ㅇㅇㅇㅇㅇㅇㅇ" localSheetId="3">BlankMacro1</definedName>
    <definedName name="ㅇㅇㅇㅇㅇㅇㅇ">BlankMacro1</definedName>
    <definedName name="ㅇㅇㅇㅇㅇㅇㅇㅇ" localSheetId="1">BlankMacro1</definedName>
    <definedName name="ㅇㅇㅇㅇㅇㅇㅇㅇ" localSheetId="3">BlankMacro1</definedName>
    <definedName name="ㅇㅇㅇㅇㅇㅇㅇㅇ">BlankMacro1</definedName>
    <definedName name="ㅇㅇㅇㅇㅇㅇㅇㅇㅇ" localSheetId="1">BlankMacro1</definedName>
    <definedName name="ㅇㅇㅇㅇㅇㅇㅇㅇㅇ" localSheetId="3">BlankMacro1</definedName>
    <definedName name="ㅇㅇㅇㅇㅇㅇㅇㅇㅇ">BlankMacro1</definedName>
    <definedName name="언어보정계수">#REF!</definedName>
    <definedName name="연장">#REF!</definedName>
    <definedName name="용지단가">#REF!</definedName>
    <definedName name="용지수량">#REF!</definedName>
    <definedName name="인건비">#REF!</definedName>
    <definedName name="인력관리">#REF!</definedName>
    <definedName name="인력수">#REF!</definedName>
    <definedName name="인부1">[1]심사물량!$C$9</definedName>
    <definedName name="인쇄량">#REF!</definedName>
    <definedName name="인쇄비">#REF!</definedName>
    <definedName name="인쇄수량">#REF!</definedName>
    <definedName name="일출력">#REF!</definedName>
    <definedName name="임대면적">#REF!</definedName>
    <definedName name="임대비">#REF!</definedName>
    <definedName name="입력레이어">#REF!</definedName>
    <definedName name="입력물수">#REF!</definedName>
    <definedName name="입력일수">#REF!</definedName>
    <definedName name="입력작업량">#REF!</definedName>
    <definedName name="입력지형계수">#REF!</definedName>
    <definedName name="잉크가격">#REF!</definedName>
    <definedName name="잉크단가">#REF!</definedName>
    <definedName name="작업계수">#REF!</definedName>
    <definedName name="작업량증감계수">#REF!</definedName>
    <definedName name="재구조화비율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전력구조일수">#REF!</definedName>
    <definedName name="전력재구조일수">#REF!</definedName>
    <definedName name="전력정위치작업일수">#REF!</definedName>
    <definedName name="전력조사연장">#REF!</definedName>
    <definedName name="전력탐사연장">#REF!</definedName>
    <definedName name="전문인력">#REF!</definedName>
    <definedName name="정보처리1급">#REF!</definedName>
    <definedName name="정비비">#REF!</definedName>
    <definedName name="정비사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제경비율">#REF!</definedName>
    <definedName name="중급기능">[2]각종단가!#REF!</definedName>
    <definedName name="중급기능사">#REF!</definedName>
    <definedName name="중급기술">[1]심사물량!$C$6</definedName>
    <definedName name="중급엔지니어링">[2]각종단가!#REF!</definedName>
    <definedName name="중급여비">[2]각종단가!#REF!</definedName>
    <definedName name="중기">#REF!</definedName>
    <definedName name="중능">#REF!</definedName>
    <definedName name="지고능">#REF!</definedName>
    <definedName name="지도제작고급">#REF!</definedName>
    <definedName name="지도제작중급">#REF!</definedName>
    <definedName name="지도제작초급">#REF!</definedName>
    <definedName name="지리조사지형증감계수">#REF!</definedName>
    <definedName name="지리조사축척계수">#REF!</definedName>
    <definedName name="지역난방재구조일수">#REF!</definedName>
    <definedName name="지역난방재구조화비율">#REF!</definedName>
    <definedName name="지적도입력지형증감계수">#REF!</definedName>
    <definedName name="지적도입력축척계수">#REF!</definedName>
    <definedName name="지중능">#REF!</definedName>
    <definedName name="지초능">#REF!</definedName>
    <definedName name="지형구조작업량">#REF!</definedName>
    <definedName name="지형구조지형계수">#REF!</definedName>
    <definedName name="지형증감계수">#REF!</definedName>
    <definedName name="초급">#REF!</definedName>
    <definedName name="초급1">#REF!</definedName>
    <definedName name="초급기능">[2]각종단가!#REF!</definedName>
    <definedName name="초급기능사">#REF!</definedName>
    <definedName name="초급기술">[1]심사물량!$C$7</definedName>
    <definedName name="초급엔지니어링">[2]각종단가!#REF!</definedName>
    <definedName name="초기">#REF!</definedName>
    <definedName name="초능">#REF!</definedName>
    <definedName name="촬영기계경비">[2]각종단가!#REF!</definedName>
    <definedName name="축척작업량">#REF!</definedName>
    <definedName name="측고기">#REF!</definedName>
    <definedName name="측량고급">#REF!</definedName>
    <definedName name="측량중급">#REF!</definedName>
    <definedName name="측량초급">#REF!</definedName>
    <definedName name="측부">#REF!</definedName>
    <definedName name="측중기">#REF!</definedName>
    <definedName name="측초기">#REF!</definedName>
    <definedName name="측특기">#REF!</definedName>
    <definedName name="커스터마이징" localSheetId="1">BlankMacro1</definedName>
    <definedName name="커스터마이징" localSheetId="3">BlankMacro1</definedName>
    <definedName name="커스터마이징">BlankMacro1</definedName>
    <definedName name="템플리트모듈1" localSheetId="1">BlankMacro1</definedName>
    <definedName name="템플리트모듈1" localSheetId="3">BlankMacro1</definedName>
    <definedName name="템플리트모듈1">BlankMacro1</definedName>
    <definedName name="템플리트모듈120" localSheetId="1">BlankMacro1</definedName>
    <definedName name="템플리트모듈120" localSheetId="3">BlankMacro1</definedName>
    <definedName name="템플리트모듈120">BlankMacro1</definedName>
    <definedName name="템플리트모듈2" localSheetId="1">BlankMacro1</definedName>
    <definedName name="템플리트모듈2" localSheetId="3">BlankMacro1</definedName>
    <definedName name="템플리트모듈2">BlankMacro1</definedName>
    <definedName name="템플리트모듈220" localSheetId="1">BlankMacro1</definedName>
    <definedName name="템플리트모듈220" localSheetId="3">BlankMacro1</definedName>
    <definedName name="템플리트모듈220">BlankMacro1</definedName>
    <definedName name="템플리트모듈3" localSheetId="1">BlankMacro1</definedName>
    <definedName name="템플리트모듈3" localSheetId="3">BlankMacro1</definedName>
    <definedName name="템플리트모듈3">BlankMacro1</definedName>
    <definedName name="템플리트모듈4" localSheetId="1">BlankMacro1</definedName>
    <definedName name="템플리트모듈4" localSheetId="3">BlankMacro1</definedName>
    <definedName name="템플리트모듈4">BlankMacro1</definedName>
    <definedName name="템플리트모듈5" localSheetId="1">BlankMacro1</definedName>
    <definedName name="템플리트모듈5" localSheetId="3">BlankMacro1</definedName>
    <definedName name="템플리트모듈5">BlankMacro1</definedName>
    <definedName name="템플리트모듈6" localSheetId="1">BlankMacro1</definedName>
    <definedName name="템플리트모듈6" localSheetId="3">BlankMacro1</definedName>
    <definedName name="템플리트모듈6">BlankMacro1</definedName>
    <definedName name="통신구조일수">#REF!</definedName>
    <definedName name="통신전력재구조일수">#REF!</definedName>
    <definedName name="통신전력재구조화비율">#REF!</definedName>
    <definedName name="통신정위치작업일수">#REF!</definedName>
    <definedName name="통신조사연장">#REF!</definedName>
    <definedName name="통신탐사연장">#REF!</definedName>
    <definedName name="특급엔지니어링">[2]각종단가!#REF!</definedName>
    <definedName name="특기">#REF!</definedName>
    <definedName name="특별인부">#REF!</definedName>
    <definedName name="평면">#REF!</definedName>
    <definedName name="평면부표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포설공">#REF!</definedName>
    <definedName name="표고작업량증감계수">#REF!</definedName>
    <definedName name="표고지형증감계수">#REF!</definedName>
    <definedName name="표오고지형증감계수">#REF!</definedName>
    <definedName name="프로그램작성">#REF!</definedName>
    <definedName name="플로터상각">[1]심사계산!$I$96</definedName>
    <definedName name="플로터정비">[1]심사계산!$I$99</definedName>
    <definedName name="하수" localSheetId="1">BlankMacro1</definedName>
    <definedName name="하수" localSheetId="3">BlankMacro1</definedName>
    <definedName name="하수">BlankMacro1</definedName>
    <definedName name="하수구조일수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항공사진고급">#REF!</definedName>
    <definedName name="항공사진중급">#REF!</definedName>
    <definedName name="항공사진초급">#REF!</definedName>
    <definedName name="해석" localSheetId="1">BlankMacro1</definedName>
    <definedName name="해석" localSheetId="3">BlankMacro1</definedName>
    <definedName name="해석">BlankMacro1</definedName>
    <definedName name="형태계수">#REF!</definedName>
    <definedName name="환율">[1]심사계산!$D$87</definedName>
    <definedName name="ㅔ갸ㅜㅅ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4" l="1"/>
  <c r="K6" i="14"/>
  <c r="F8" i="14" s="1"/>
  <c r="I8" i="14" s="1"/>
  <c r="K7" i="14"/>
  <c r="B30" i="13"/>
  <c r="B29" i="13"/>
  <c r="F16" i="17"/>
  <c r="I6" i="17" s="1"/>
  <c r="C23" i="17" s="1"/>
  <c r="F13" i="17"/>
  <c r="F10" i="17"/>
  <c r="F7" i="17"/>
  <c r="F4" i="17"/>
  <c r="K3" i="17"/>
  <c r="C12" i="17"/>
  <c r="C13" i="17" s="1"/>
  <c r="B31" i="13"/>
  <c r="F7" i="14"/>
  <c r="I4" i="17"/>
  <c r="C21" i="17" s="1"/>
  <c r="I3" i="17"/>
  <c r="C20" i="17" s="1"/>
  <c r="C9" i="17" l="1"/>
  <c r="C10" i="17" s="1"/>
  <c r="C15" i="17"/>
  <c r="C16" i="17" s="1"/>
  <c r="I5" i="17"/>
  <c r="C22" i="17" s="1"/>
  <c r="C6" i="17"/>
  <c r="C3" i="17"/>
  <c r="C4" i="17" s="1"/>
  <c r="C7" i="17" l="1"/>
  <c r="B3" i="17"/>
  <c r="B15" i="17" l="1"/>
  <c r="D15" i="17" s="1"/>
  <c r="D16" i="17" s="1"/>
  <c r="B16" i="17"/>
  <c r="B4" i="17"/>
  <c r="D3" i="17"/>
  <c r="D4" i="17" l="1"/>
  <c r="B23" i="17" s="1"/>
  <c r="D23" i="17" s="1"/>
  <c r="E23" i="17" s="1"/>
  <c r="F23" i="17" s="1"/>
  <c r="B13" i="17"/>
  <c r="D13" i="17" s="1"/>
  <c r="B12" i="17"/>
  <c r="D12" i="17" s="1"/>
  <c r="B6" i="17"/>
  <c r="B7" i="17" l="1"/>
  <c r="B9" i="17" s="1"/>
  <c r="D6" i="17"/>
  <c r="D9" i="17" l="1"/>
  <c r="B10" i="17"/>
  <c r="B21" i="17"/>
  <c r="D21" i="17" s="1"/>
  <c r="E21" i="17" s="1"/>
  <c r="F21" i="17" s="1"/>
  <c r="D7" i="17"/>
  <c r="D10" i="17" l="1"/>
  <c r="B22" i="17" s="1"/>
  <c r="D22" i="17" s="1"/>
  <c r="E22" i="17" s="1"/>
  <c r="F22" i="17" s="1"/>
  <c r="B20" i="17"/>
  <c r="D20" i="17" s="1"/>
  <c r="E20" i="17" s="1"/>
  <c r="F20" i="17" s="1"/>
</calcChain>
</file>

<file path=xl/sharedStrings.xml><?xml version="1.0" encoding="utf-8"?>
<sst xmlns="http://schemas.openxmlformats.org/spreadsheetml/2006/main" count="546" uniqueCount="253">
  <si>
    <t>품       명</t>
  </si>
  <si>
    <t xml:space="preserve"> 수   량</t>
  </si>
  <si>
    <t>단  가</t>
  </si>
  <si>
    <t>비   고</t>
  </si>
  <si>
    <t>=</t>
  </si>
  <si>
    <t>원</t>
  </si>
  <si>
    <t>원  ×   0.9  )</t>
  </si>
  <si>
    <t>220 일 )</t>
  </si>
  <si>
    <t>원/일·대</t>
  </si>
  <si>
    <t>원  ×   0.5  )</t>
  </si>
  <si>
    <t>원   ×   1</t>
  </si>
  <si>
    <t>대         =</t>
  </si>
  <si>
    <t>구        분</t>
  </si>
  <si>
    <t>단가(원)</t>
  </si>
  <si>
    <t>비  고</t>
  </si>
  <si>
    <t>기술계</t>
  </si>
  <si>
    <t>특급기술자</t>
  </si>
  <si>
    <t>고급기술자</t>
  </si>
  <si>
    <t>중급기술자</t>
  </si>
  <si>
    <t>초급기술자</t>
  </si>
  <si>
    <t>기능계</t>
  </si>
  <si>
    <t>측량</t>
  </si>
  <si>
    <t>고급기능사</t>
  </si>
  <si>
    <t>중급기능사</t>
  </si>
  <si>
    <t>초급기능사</t>
  </si>
  <si>
    <t>지도제작</t>
  </si>
  <si>
    <t>도화</t>
  </si>
  <si>
    <t>항공사진</t>
  </si>
  <si>
    <t>기 타</t>
  </si>
  <si>
    <t>특급</t>
  </si>
  <si>
    <t>고급</t>
  </si>
  <si>
    <t>중급</t>
  </si>
  <si>
    <t>초급및기타</t>
  </si>
  <si>
    <t>ㅇ  1일당 중력계 장비 기기상각비 및 정비비    =</t>
    <phoneticPr fontId="2" type="noConversion"/>
  </si>
  <si>
    <t>ㅇ  2009년 조사 대당 평균가격  :</t>
    <phoneticPr fontId="2" type="noConversion"/>
  </si>
  <si>
    <t>규  격</t>
    <phoneticPr fontId="3" type="noConversion"/>
  </si>
  <si>
    <t xml:space="preserve"> 단  위</t>
    <phoneticPr fontId="3" type="noConversion"/>
  </si>
  <si>
    <t>금    액</t>
    <phoneticPr fontId="3" type="noConversion"/>
  </si>
  <si>
    <t>1. 직접측량비</t>
    <phoneticPr fontId="3" type="noConversion"/>
  </si>
  <si>
    <t xml:space="preserve">    1) 여비</t>
    <phoneticPr fontId="3" type="noConversion"/>
  </si>
  <si>
    <t xml:space="preserve">    2) 기기상각비 및 정비비</t>
    <phoneticPr fontId="3" type="noConversion"/>
  </si>
  <si>
    <t>2. 간접측량비</t>
    <phoneticPr fontId="3" type="noConversion"/>
  </si>
  <si>
    <t xml:space="preserve">  가. 제경비</t>
    <phoneticPr fontId="3" type="noConversion"/>
  </si>
  <si>
    <t xml:space="preserve">  나. 기술료</t>
    <phoneticPr fontId="3" type="noConversion"/>
  </si>
  <si>
    <t>3. 부가가치세</t>
    <phoneticPr fontId="3" type="noConversion"/>
  </si>
  <si>
    <t>1. 계획준비</t>
    <phoneticPr fontId="3" type="noConversion"/>
  </si>
  <si>
    <t xml:space="preserve"> 가. 직접인건비</t>
    <phoneticPr fontId="3" type="noConversion"/>
  </si>
  <si>
    <t>점</t>
    <phoneticPr fontId="3" type="noConversion"/>
  </si>
  <si>
    <t xml:space="preserve">   2) 기기상각비 및 정비비</t>
    <phoneticPr fontId="3" type="noConversion"/>
  </si>
  <si>
    <t>1. 계획준비(1점당)</t>
    <phoneticPr fontId="3" type="noConversion"/>
  </si>
  <si>
    <t xml:space="preserve">    ·  특급기술자</t>
    <phoneticPr fontId="3" type="noConversion"/>
  </si>
  <si>
    <t>인</t>
    <phoneticPr fontId="3" type="noConversion"/>
  </si>
  <si>
    <t xml:space="preserve">    ·  초급기술자</t>
    <phoneticPr fontId="3" type="noConversion"/>
  </si>
  <si>
    <t xml:space="preserve">    ·  중급기술자</t>
    <phoneticPr fontId="3" type="noConversion"/>
  </si>
  <si>
    <t xml:space="preserve">   2) 기기정비비 및 상각비</t>
    <phoneticPr fontId="3" type="noConversion"/>
  </si>
  <si>
    <t>일</t>
    <phoneticPr fontId="3" type="noConversion"/>
  </si>
  <si>
    <t xml:space="preserve">   1) 여비</t>
    <phoneticPr fontId="3" type="noConversion"/>
  </si>
  <si>
    <t>점</t>
    <phoneticPr fontId="3" type="noConversion"/>
  </si>
  <si>
    <t xml:space="preserve">    ·  고급기술자</t>
    <phoneticPr fontId="3" type="noConversion"/>
  </si>
  <si>
    <t xml:space="preserve">    ·  중급기술자</t>
    <phoneticPr fontId="3" type="noConversion"/>
  </si>
  <si>
    <t xml:space="preserve">2. 선점 </t>
    <phoneticPr fontId="3" type="noConversion"/>
  </si>
  <si>
    <t>3. 관측</t>
    <phoneticPr fontId="3" type="noConversion"/>
  </si>
  <si>
    <t>3. 관측(1점당)</t>
    <phoneticPr fontId="3" type="noConversion"/>
  </si>
  <si>
    <t>2. 선점(1점당)</t>
    <phoneticPr fontId="3" type="noConversion"/>
  </si>
  <si>
    <t>사업용조종사</t>
  </si>
  <si>
    <t>항법사</t>
  </si>
  <si>
    <t>항공정비사</t>
  </si>
  <si>
    <t>측부</t>
  </si>
  <si>
    <t>인</t>
    <phoneticPr fontId="3" type="noConversion"/>
  </si>
  <si>
    <t xml:space="preserve">   1) 여비</t>
    <phoneticPr fontId="3" type="noConversion"/>
  </si>
  <si>
    <t xml:space="preserve"> 가. 직접인건비</t>
    <phoneticPr fontId="3" type="noConversion"/>
  </si>
  <si>
    <t xml:space="preserve">  가. 직접인건비</t>
    <phoneticPr fontId="3" type="noConversion"/>
  </si>
  <si>
    <t xml:space="preserve"> 가. 직접인건비</t>
    <phoneticPr fontId="3" type="noConversion"/>
  </si>
  <si>
    <t xml:space="preserve"> 나. 직접경비</t>
    <phoneticPr fontId="3" type="noConversion"/>
  </si>
  <si>
    <t xml:space="preserve"> 나. 직접경비</t>
    <phoneticPr fontId="3" type="noConversion"/>
  </si>
  <si>
    <t>○ 중력측량(단위설계표)</t>
    <phoneticPr fontId="3" type="noConversion"/>
  </si>
  <si>
    <t>○ 중력측량(단가표)</t>
    <phoneticPr fontId="3" type="noConversion"/>
  </si>
  <si>
    <t xml:space="preserve">  나. 직접경비</t>
    <phoneticPr fontId="3" type="noConversion"/>
  </si>
  <si>
    <t>○ 중력측량(총괄표)</t>
    <phoneticPr fontId="3" type="noConversion"/>
  </si>
  <si>
    <t>기술사</t>
    <phoneticPr fontId="3" type="noConversion"/>
  </si>
  <si>
    <t>단위</t>
    <phoneticPr fontId="3" type="noConversion"/>
  </si>
  <si>
    <t>대</t>
    <phoneticPr fontId="3" type="noConversion"/>
  </si>
  <si>
    <t xml:space="preserve">  · 중력계</t>
    <phoneticPr fontId="3" type="noConversion"/>
  </si>
  <si>
    <t>물량</t>
    <phoneticPr fontId="3" type="noConversion"/>
  </si>
  <si>
    <t>작업량</t>
    <phoneticPr fontId="3" type="noConversion"/>
  </si>
  <si>
    <t>초급</t>
  </si>
  <si>
    <t>○ 중력측량</t>
    <phoneticPr fontId="3" type="noConversion"/>
  </si>
  <si>
    <t xml:space="preserve">    ·  중급기술자</t>
    <phoneticPr fontId="3" type="noConversion"/>
  </si>
  <si>
    <t>연번</t>
    <phoneticPr fontId="3" type="noConversion"/>
  </si>
  <si>
    <t xml:space="preserve">    ·  초급기술자</t>
    <phoneticPr fontId="3" type="noConversion"/>
  </si>
  <si>
    <t>2. 선점</t>
    <phoneticPr fontId="3" type="noConversion"/>
  </si>
  <si>
    <t xml:space="preserve">    ·  고급기술자</t>
    <phoneticPr fontId="3" type="noConversion"/>
  </si>
  <si>
    <t xml:space="preserve">    ·  중급기술자</t>
    <phoneticPr fontId="3" type="noConversion"/>
  </si>
  <si>
    <t>3. 관측</t>
    <phoneticPr fontId="3" type="noConversion"/>
  </si>
  <si>
    <t xml:space="preserve">    ·  특급기술자</t>
    <phoneticPr fontId="3" type="noConversion"/>
  </si>
  <si>
    <t>4. 계산</t>
    <phoneticPr fontId="3" type="noConversion"/>
  </si>
  <si>
    <t>5. 정리점검</t>
    <phoneticPr fontId="3" type="noConversion"/>
  </si>
  <si>
    <t>작업량계</t>
    <phoneticPr fontId="3" type="noConversion"/>
  </si>
  <si>
    <t>투입일수</t>
    <phoneticPr fontId="3" type="noConversion"/>
  </si>
  <si>
    <t>인원</t>
    <phoneticPr fontId="3" type="noConversion"/>
  </si>
  <si>
    <t>올림</t>
    <phoneticPr fontId="3" type="noConversion"/>
  </si>
  <si>
    <t>일수</t>
    <phoneticPr fontId="3" type="noConversion"/>
  </si>
  <si>
    <t xml:space="preserve">    -  상각비 = (가격 × 0.9)  ÷  (8년 × 220일) = (</t>
    <phoneticPr fontId="2" type="noConversion"/>
  </si>
  <si>
    <t>특</t>
    <phoneticPr fontId="3" type="noConversion"/>
  </si>
  <si>
    <t>고</t>
    <phoneticPr fontId="3" type="noConversion"/>
  </si>
  <si>
    <t>중</t>
    <phoneticPr fontId="3" type="noConversion"/>
  </si>
  <si>
    <t>초</t>
    <phoneticPr fontId="3" type="noConversion"/>
  </si>
  <si>
    <t>□ 삼각점</t>
    <phoneticPr fontId="3" type="noConversion"/>
  </si>
  <si>
    <t xml:space="preserve">  내역</t>
    <phoneticPr fontId="3" type="noConversion"/>
  </si>
  <si>
    <t xml:space="preserve">  단위</t>
    <phoneticPr fontId="3" type="noConversion"/>
  </si>
  <si>
    <t xml:space="preserve">÷ (8년  × </t>
    <phoneticPr fontId="2" type="noConversion"/>
  </si>
  <si>
    <t xml:space="preserve">    -  정비비 = (가격 × 0.5)  ÷  (8년 × 220일) = (</t>
    <phoneticPr fontId="2" type="noConversion"/>
  </si>
  <si>
    <t xml:space="preserve">÷ (8년  × </t>
    <phoneticPr fontId="2" type="noConversion"/>
  </si>
  <si>
    <t>2009 물가조사 거례실례가격조사</t>
    <phoneticPr fontId="3" type="noConversion"/>
  </si>
  <si>
    <t>현재업무량과여유</t>
    <phoneticPr fontId="3" type="noConversion"/>
  </si>
  <si>
    <t>표고</t>
  </si>
  <si>
    <t>명칭</t>
  </si>
  <si>
    <r>
      <t>1. 중력장비 상각비 및 정비비 산출</t>
    </r>
    <r>
      <rPr>
        <sz val="14"/>
        <rFont val="HY중고딕"/>
        <family val="1"/>
        <charset val="129"/>
      </rPr>
      <t xml:space="preserve"> </t>
    </r>
    <phoneticPr fontId="3" type="noConversion"/>
  </si>
  <si>
    <t>사업지구</t>
    <phoneticPr fontId="3" type="noConversion"/>
  </si>
  <si>
    <t>구분</t>
    <phoneticPr fontId="3" type="noConversion"/>
  </si>
  <si>
    <t>인</t>
    <phoneticPr fontId="3" type="noConversion"/>
  </si>
  <si>
    <t xml:space="preserve">  · 안전조끼</t>
    <phoneticPr fontId="3" type="noConversion"/>
  </si>
  <si>
    <t>다수 견적</t>
    <phoneticPr fontId="3" type="noConversion"/>
  </si>
  <si>
    <t xml:space="preserve">  · 교통신호봉</t>
    <phoneticPr fontId="3" type="noConversion"/>
  </si>
  <si>
    <t xml:space="preserve">  · 안전교육</t>
    <phoneticPr fontId="3" type="noConversion"/>
  </si>
  <si>
    <t>여비(원)</t>
    <phoneticPr fontId="3" type="noConversion"/>
  </si>
  <si>
    <t>장비비 및 안전관련비(원)</t>
    <phoneticPr fontId="3" type="noConversion"/>
  </si>
  <si>
    <t xml:space="preserve">    ·  안전조끼</t>
    <phoneticPr fontId="3" type="noConversion"/>
  </si>
  <si>
    <t xml:space="preserve">    ·  교통신호봉</t>
    <phoneticPr fontId="3" type="noConversion"/>
  </si>
  <si>
    <t xml:space="preserve">    ·  안전교육</t>
    <phoneticPr fontId="3" type="noConversion"/>
  </si>
  <si>
    <t xml:space="preserve">    3) 안전관련비</t>
    <phoneticPr fontId="3" type="noConversion"/>
  </si>
  <si>
    <t>□ 안전관련비</t>
    <phoneticPr fontId="3" type="noConversion"/>
  </si>
  <si>
    <r>
      <rPr>
        <sz val="13"/>
        <rFont val="HY중고딕"/>
        <family val="1"/>
        <charset val="129"/>
      </rPr>
      <t xml:space="preserve">□ </t>
    </r>
    <r>
      <rPr>
        <b/>
        <sz val="13"/>
        <rFont val="HY중고딕"/>
        <family val="1"/>
        <charset val="129"/>
      </rPr>
      <t>안전관련비(1조당)</t>
    </r>
    <phoneticPr fontId="3" type="noConversion"/>
  </si>
  <si>
    <t>조</t>
    <phoneticPr fontId="3" type="noConversion"/>
  </si>
  <si>
    <t>통합기준점</t>
  </si>
  <si>
    <t>수준점</t>
  </si>
  <si>
    <t>2. 2026년 적용 측량기술자 노임단가(한국공간정보산업협회)</t>
    <phoneticPr fontId="3" type="noConversion"/>
  </si>
  <si>
    <t>26년1월 월간거래가격 p.1443</t>
    <phoneticPr fontId="3" type="noConversion"/>
  </si>
  <si>
    <r>
      <t xml:space="preserve"> 가. 중력측량 장비</t>
    </r>
    <r>
      <rPr>
        <sz val="12"/>
        <rFont val="HY중고딕"/>
        <family val="1"/>
        <charset val="129"/>
      </rPr>
      <t>(2026 표준품셈 p.516, 9-5-8 상각비 산정, GPS측량기 준용)</t>
    </r>
    <phoneticPr fontId="2" type="noConversion"/>
  </si>
  <si>
    <t>4. 계산(1점당)</t>
    <phoneticPr fontId="3" type="noConversion"/>
  </si>
  <si>
    <t>5. 정리점검(1점당)</t>
    <phoneticPr fontId="3" type="noConversion"/>
  </si>
  <si>
    <t>01-00-27-01</t>
  </si>
  <si>
    <t>영암</t>
  </si>
  <si>
    <t>01-00-28-23</t>
  </si>
  <si>
    <t>독산</t>
  </si>
  <si>
    <t>01-01-00-00</t>
  </si>
  <si>
    <t>광주</t>
  </si>
  <si>
    <t>01-07-15-01</t>
  </si>
  <si>
    <t>복내</t>
  </si>
  <si>
    <t>01-08-16-11</t>
  </si>
  <si>
    <t>순천</t>
  </si>
  <si>
    <t>01-10-22-09</t>
  </si>
  <si>
    <t>구례</t>
  </si>
  <si>
    <t>01-12-00</t>
  </si>
  <si>
    <t>나주</t>
  </si>
  <si>
    <t>01-12-26-09</t>
  </si>
  <si>
    <t>13-02-07-06</t>
  </si>
  <si>
    <t>U광양15</t>
  </si>
  <si>
    <t>광양</t>
  </si>
  <si>
    <t>U광주25</t>
  </si>
  <si>
    <t>U나주12</t>
  </si>
  <si>
    <t>U독산39</t>
  </si>
  <si>
    <t>U법성05</t>
  </si>
  <si>
    <t>법성</t>
  </si>
  <si>
    <t>U복내32</t>
  </si>
  <si>
    <t>U자은07</t>
  </si>
  <si>
    <t>자은</t>
  </si>
  <si>
    <t>위도</t>
    <phoneticPr fontId="3" type="noConversion"/>
  </si>
  <si>
    <t>경도</t>
    <phoneticPr fontId="3" type="noConversion"/>
  </si>
  <si>
    <t>도엽</t>
    <phoneticPr fontId="3" type="noConversion"/>
  </si>
  <si>
    <t>U1088</t>
  </si>
  <si>
    <t>화원</t>
  </si>
  <si>
    <t>U화원19</t>
  </si>
  <si>
    <t>2026년 중력측량(남부지구)</t>
    <phoneticPr fontId="3" type="noConversion"/>
  </si>
  <si>
    <t>03-43-00</t>
  </si>
  <si>
    <t>곤양</t>
  </si>
  <si>
    <t>06-07-01</t>
  </si>
  <si>
    <t>함안</t>
  </si>
  <si>
    <t>14-03-14-03</t>
  </si>
  <si>
    <t>해남</t>
  </si>
  <si>
    <t>14-04-15-01</t>
  </si>
  <si>
    <t>완도</t>
  </si>
  <si>
    <t>14-05-11-04</t>
  </si>
  <si>
    <t>남해</t>
  </si>
  <si>
    <t>14-06-12-18</t>
  </si>
  <si>
    <t>진도</t>
  </si>
  <si>
    <t>14-08-18-19</t>
  </si>
  <si>
    <t>장흥</t>
  </si>
  <si>
    <t>14-10-00-00</t>
  </si>
  <si>
    <t>고흥</t>
  </si>
  <si>
    <t>15-00-07-01</t>
  </si>
  <si>
    <t>부산</t>
  </si>
  <si>
    <t>15-01-01-02</t>
  </si>
  <si>
    <t>진주</t>
  </si>
  <si>
    <t>15-01-03-06</t>
  </si>
  <si>
    <t>통영</t>
  </si>
  <si>
    <t>15-02-04-28</t>
  </si>
  <si>
    <t>거제</t>
  </si>
  <si>
    <t>16-00-01-30</t>
  </si>
  <si>
    <t>모슬포</t>
  </si>
  <si>
    <t>16-00-01-45</t>
  </si>
  <si>
    <t>서귀</t>
  </si>
  <si>
    <t>16-00-01-76</t>
  </si>
  <si>
    <t>성산</t>
  </si>
  <si>
    <t>16-00-01-81</t>
  </si>
  <si>
    <t>제주</t>
  </si>
  <si>
    <t>16-00-01-88</t>
  </si>
  <si>
    <t>16-00-03-05</t>
  </si>
  <si>
    <t>16-00-06-04</t>
  </si>
  <si>
    <t>표선</t>
  </si>
  <si>
    <t>16-00-06-09</t>
  </si>
  <si>
    <t>U1048</t>
  </si>
  <si>
    <t>U1102</t>
  </si>
  <si>
    <t>U1125</t>
  </si>
  <si>
    <t>매물</t>
  </si>
  <si>
    <t>U1149</t>
  </si>
  <si>
    <t>거금</t>
  </si>
  <si>
    <t>U고흥61</t>
  </si>
  <si>
    <t>U곤양62</t>
  </si>
  <si>
    <t>U남해06</t>
  </si>
  <si>
    <t>U모슬포01</t>
  </si>
  <si>
    <t>U모슬포21</t>
  </si>
  <si>
    <t>U모슬포58</t>
  </si>
  <si>
    <t>U부산17</t>
  </si>
  <si>
    <t>U사천25</t>
  </si>
  <si>
    <t>사천</t>
  </si>
  <si>
    <t>U사천41</t>
  </si>
  <si>
    <t>U서귀03</t>
  </si>
  <si>
    <t>U서귀04</t>
  </si>
  <si>
    <t>U서귀12</t>
  </si>
  <si>
    <t>U성산08</t>
  </si>
  <si>
    <t>U성산09</t>
  </si>
  <si>
    <t>U여수05</t>
  </si>
  <si>
    <t>여수</t>
  </si>
  <si>
    <t>U여수33</t>
  </si>
  <si>
    <t>U완도26</t>
  </si>
  <si>
    <t>U제주04</t>
  </si>
  <si>
    <t>U제주17</t>
  </si>
  <si>
    <t>U제주18</t>
  </si>
  <si>
    <t>U진도04</t>
  </si>
  <si>
    <t>U표선03</t>
  </si>
  <si>
    <t>U표선14</t>
  </si>
  <si>
    <t>U한림05</t>
  </si>
  <si>
    <t>한림</t>
  </si>
  <si>
    <t>U한림11</t>
  </si>
  <si>
    <t>U함안01</t>
  </si>
  <si>
    <t>U해남51</t>
  </si>
  <si>
    <t>U회천59</t>
  </si>
  <si>
    <t>회천</t>
  </si>
  <si>
    <t>교BM03</t>
  </si>
  <si>
    <t>제주도원점</t>
  </si>
  <si>
    <t>남부지구</t>
    <phoneticPr fontId="3" type="noConversion"/>
  </si>
  <si>
    <t>□ 통합기준점, 수준점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</si>
</sst>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5" formatCode="&quot;₩&quot;#,##0;\-&quot;₩&quot;#,##0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00%"/>
    <numFmt numFmtId="178" formatCode="0.00000%"/>
    <numFmt numFmtId="179" formatCode="#,##0_);[Red]\(#,##0\)"/>
    <numFmt numFmtId="180" formatCode="_ * #,##0_ ;_ * \-#,##0_ ;_ * &quot;-&quot;_ ;_ @_ "/>
    <numFmt numFmtId="181" formatCode="_-&quot;$&quot;* #,##0_-;\-&quot;$&quot;* #,##0_-;_-&quot;$&quot;* &quot;-&quot;_-;_-@_-"/>
    <numFmt numFmtId="182" formatCode="&quot;₩&quot;#,##0.00\ ;\(&quot;₩&quot;#,##0.00\)"/>
    <numFmt numFmtId="183" formatCode="&quot;₩&quot;#,##0;&quot;₩&quot;\-#,##0"/>
    <numFmt numFmtId="184" formatCode="_ &quot;₩&quot;* #,##0_ ;_ &quot;₩&quot;* \-#,##0_ ;_ &quot;₩&quot;* &quot;-&quot;_ ;_ @_ "/>
    <numFmt numFmtId="185" formatCode="#,##0.0_);\(#,##0.0\)"/>
    <numFmt numFmtId="186" formatCode="_(* #,##0.0000_);_(* \(#,##0.0000\);_(* &quot;-&quot;??_);_(@_)"/>
    <numFmt numFmtId="187" formatCode="0.0%;\(0.0%\)"/>
    <numFmt numFmtId="188" formatCode="0.00000"/>
    <numFmt numFmtId="189" formatCode="_ * #,##0.00_ ;_ * \-#,##0.00_ ;_ * &quot;-&quot;??_ ;_ @_ "/>
    <numFmt numFmtId="190" formatCode="&quot;₩&quot;#,##0.00;&quot;₩&quot;\-#,##0.00"/>
    <numFmt numFmtId="191" formatCode="&quot;₩&quot;#,##0;[Red]&quot;₩&quot;\-#,##0"/>
    <numFmt numFmtId="192" formatCode="yyyy&quot;/&quot;m&quot;/&quot;d"/>
    <numFmt numFmtId="193" formatCode="#.#"/>
    <numFmt numFmtId="194" formatCode="&quot;₩&quot;#,##0.00;[Red]&quot;₩&quot;\-#,##0.00"/>
    <numFmt numFmtId="195" formatCode="#,##0.0;[Red]&quot;-&quot;#,##0.0"/>
    <numFmt numFmtId="196" formatCode="_(* #,##0.0_);_(* \(#,##0.0\);_(* &quot;-&quot;??_);_(@_)"/>
    <numFmt numFmtId="197" formatCode="yy&quot;₩&quot;/mm&quot;₩&quot;/dd"/>
    <numFmt numFmtId="198" formatCode="###,###,"/>
    <numFmt numFmtId="199" formatCode="_ * #,##0.000000_ ;_ * &quot;₩&quot;\-#,##0.000000_ ;_ * &quot;-&quot;??_ ;_ @_ "/>
    <numFmt numFmtId="200" formatCode="#,##0.0"/>
    <numFmt numFmtId="201" formatCode="_ &quot;₩&quot;* #,##0.00_ ;_ &quot;₩&quot;* &quot;₩&quot;&quot;₩&quot;&quot;₩&quot;&quot;₩&quot;\-#,##0.00_ ;_ &quot;₩&quot;* &quot;-&quot;??_ ;_ @_ "/>
    <numFmt numFmtId="202" formatCode="0.00_);[Red]\(0.00\)"/>
    <numFmt numFmtId="203" formatCode="0_);[Red]\(0\)"/>
    <numFmt numFmtId="204" formatCode="_-* #,##0.00000000000_-;\-* #,##0.00000000000_-;_-* &quot;-&quot;??_-;_-@_-"/>
    <numFmt numFmtId="205" formatCode="&quot;$&quot;#,##0_);[Red]\(&quot;$&quot;#,##0\)"/>
    <numFmt numFmtId="206" formatCode="General&quot;)&quot;"/>
    <numFmt numFmtId="207" formatCode="0.000_);[Red]\(0.000\)"/>
    <numFmt numFmtId="208" formatCode="0.0000000%"/>
    <numFmt numFmtId="209" formatCode="0.000000000000000_);[Red]\(0.000000000000000\)"/>
    <numFmt numFmtId="210" formatCode="_-* #,##0_-;\-* #,##0_-;_-* &quot;-&quot;??_-;_-@_-"/>
    <numFmt numFmtId="211" formatCode="0&quot;인/일&quot;"/>
    <numFmt numFmtId="212" formatCode="0.0000_);[Red]\(0.0000\)"/>
    <numFmt numFmtId="213" formatCode="0.0000"/>
  </numFmts>
  <fonts count="105">
    <font>
      <sz val="11"/>
      <name val="돋움"/>
      <family val="3"/>
      <charset val="129"/>
    </font>
    <font>
      <sz val="11"/>
      <name val="돋움"/>
      <family val="3"/>
      <charset val="129"/>
    </font>
    <font>
      <sz val="13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3"/>
      <name val="HY중고딕"/>
      <family val="1"/>
      <charset val="129"/>
    </font>
    <font>
      <sz val="11"/>
      <name val="HY중고딕"/>
      <family val="1"/>
      <charset val="129"/>
    </font>
    <font>
      <b/>
      <sz val="13"/>
      <name val="HY중고딕"/>
      <family val="1"/>
      <charset val="129"/>
    </font>
    <font>
      <b/>
      <sz val="11"/>
      <name val="HY중고딕"/>
      <family val="1"/>
      <charset val="129"/>
    </font>
    <font>
      <b/>
      <sz val="12"/>
      <name val="HY중고딕"/>
      <family val="1"/>
      <charset val="129"/>
    </font>
    <font>
      <sz val="12"/>
      <name val="HY중고딕"/>
      <family val="1"/>
      <charset val="129"/>
    </font>
    <font>
      <sz val="13"/>
      <color indexed="8"/>
      <name val="HY중고딕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Helv"/>
      <family val="2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sz val="12"/>
      <name val="宋体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굴림체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Times New Roman"/>
      <family val="1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2"/>
      <name val="Arial"/>
      <family val="2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sz val="10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0"/>
      <color indexed="8"/>
      <name val="MS Sans Serif"/>
      <family val="2"/>
    </font>
    <font>
      <b/>
      <sz val="8"/>
      <color indexed="8"/>
      <name val="Helv"/>
      <family val="2"/>
    </font>
    <font>
      <sz val="10"/>
      <name val="Geneva"/>
      <family val="2"/>
    </font>
    <font>
      <b/>
      <sz val="14"/>
      <name val="HY중고딕"/>
      <family val="1"/>
      <charset val="129"/>
    </font>
    <font>
      <sz val="14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헤드라인M"/>
      <family val="1"/>
      <charset val="129"/>
    </font>
    <font>
      <sz val="9"/>
      <name val="굴림체"/>
      <family val="3"/>
      <charset val="129"/>
    </font>
    <font>
      <sz val="11"/>
      <color indexed="8"/>
      <name val="돋움"/>
      <family val="3"/>
      <charset val="129"/>
    </font>
    <font>
      <b/>
      <sz val="13"/>
      <name val="맑은 고딕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sz val="16"/>
      <color theme="1"/>
      <name val="굴림"/>
      <family val="3"/>
      <charset val="129"/>
    </font>
    <font>
      <b/>
      <sz val="16"/>
      <color theme="1"/>
      <name val="굴림체"/>
      <family val="3"/>
      <charset val="129"/>
    </font>
    <font>
      <sz val="10"/>
      <color theme="1"/>
      <name val="HY중고딕"/>
      <family val="1"/>
      <charset val="129"/>
    </font>
    <font>
      <b/>
      <sz val="12"/>
      <color theme="1"/>
      <name val="HY중고딕"/>
      <family val="1"/>
      <charset val="129"/>
    </font>
    <font>
      <sz val="11"/>
      <color theme="1"/>
      <name val="굴림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0"/>
      <name val="돋움"/>
      <family val="3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337">
    <xf numFmtId="0" fontId="0" fillId="0" borderId="0"/>
    <xf numFmtId="38" fontId="12" fillId="0" borderId="1">
      <alignment horizontal="right"/>
    </xf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9" fontId="13" fillId="2" borderId="0"/>
    <xf numFmtId="180" fontId="15" fillId="0" borderId="0" applyFont="0" applyFill="0" applyBorder="0" applyAlignment="0" applyProtection="0"/>
    <xf numFmtId="0" fontId="16" fillId="3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73" fillId="3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73" fillId="3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73" fillId="3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73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73" fillId="3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73" fillId="3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73" fillId="3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73" fillId="3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73" fillId="4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5" fillId="0" borderId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/>
    <xf numFmtId="0" fontId="47" fillId="0" borderId="0"/>
    <xf numFmtId="184" fontId="4" fillId="0" borderId="0" applyFill="0" applyBorder="0" applyAlignment="0"/>
    <xf numFmtId="185" fontId="14" fillId="0" borderId="0" applyFill="0" applyBorder="0" applyAlignment="0"/>
    <xf numFmtId="186" fontId="1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77" fontId="4" fillId="0" borderId="0" applyFill="0" applyBorder="0" applyAlignment="0"/>
    <xf numFmtId="187" fontId="14" fillId="0" borderId="0" applyFill="0" applyBorder="0" applyAlignment="0"/>
    <xf numFmtId="185" fontId="14" fillId="0" borderId="0" applyFill="0" applyBorder="0" applyAlignment="0"/>
    <xf numFmtId="0" fontId="48" fillId="0" borderId="0"/>
    <xf numFmtId="180" fontId="15" fillId="0" borderId="0" applyFont="0" applyFill="0" applyBorder="0" applyAlignment="0" applyProtection="0"/>
    <xf numFmtId="4" fontId="49" fillId="0" borderId="0">
      <protection locked="0"/>
    </xf>
    <xf numFmtId="41" fontId="50" fillId="0" borderId="0" applyFont="0" applyFill="0" applyBorder="0" applyAlignment="0" applyProtection="0"/>
    <xf numFmtId="38" fontId="13" fillId="0" borderId="0" applyFont="0" applyFill="0" applyBorder="0" applyAlignment="0" applyProtection="0"/>
    <xf numFmtId="177" fontId="4" fillId="0" borderId="0" applyFont="0" applyFill="0" applyBorder="0" applyAlignment="0" applyProtection="0"/>
    <xf numFmtId="196" fontId="4" fillId="0" borderId="0"/>
    <xf numFmtId="0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51" fillId="0" borderId="0" applyNumberFormat="0" applyAlignment="0">
      <alignment horizontal="left"/>
    </xf>
    <xf numFmtId="0" fontId="30" fillId="0" borderId="0" applyFont="0" applyFill="0" applyBorder="0" applyAlignment="0" applyProtection="0"/>
    <xf numFmtId="188" fontId="4" fillId="0" borderId="0">
      <protection locked="0"/>
    </xf>
    <xf numFmtId="0" fontId="50" fillId="0" borderId="0" applyFont="0" applyFill="0" applyBorder="0" applyAlignment="0" applyProtection="0"/>
    <xf numFmtId="205" fontId="13" fillId="0" borderId="0" applyFont="0" applyFill="0" applyBorder="0" applyAlignment="0" applyProtection="0"/>
    <xf numFmtId="185" fontId="14" fillId="0" borderId="0" applyFont="0" applyFill="0" applyBorder="0" applyAlignment="0" applyProtection="0"/>
    <xf numFmtId="201" fontId="4" fillId="0" borderId="0"/>
    <xf numFmtId="0" fontId="13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4" fillId="0" borderId="0"/>
    <xf numFmtId="190" fontId="4" fillId="0" borderId="0">
      <protection locked="0"/>
    </xf>
    <xf numFmtId="14" fontId="52" fillId="0" borderId="0" applyFill="0" applyBorder="0" applyAlignment="0"/>
    <xf numFmtId="190" fontId="4" fillId="0" borderId="0">
      <protection locked="0"/>
    </xf>
    <xf numFmtId="197" fontId="4" fillId="0" borderId="0"/>
    <xf numFmtId="177" fontId="4" fillId="0" borderId="0" applyFill="0" applyBorder="0" applyAlignment="0"/>
    <xf numFmtId="185" fontId="14" fillId="0" borderId="0" applyFill="0" applyBorder="0" applyAlignment="0"/>
    <xf numFmtId="177" fontId="4" fillId="0" borderId="0" applyFill="0" applyBorder="0" applyAlignment="0"/>
    <xf numFmtId="187" fontId="14" fillId="0" borderId="0" applyFill="0" applyBorder="0" applyAlignment="0"/>
    <xf numFmtId="185" fontId="14" fillId="0" borderId="0" applyFill="0" applyBorder="0" applyAlignment="0"/>
    <xf numFmtId="0" fontId="53" fillId="0" borderId="0" applyNumberFormat="0" applyAlignment="0">
      <alignment horizontal="left"/>
    </xf>
    <xf numFmtId="178" fontId="4" fillId="0" borderId="0">
      <protection locked="0"/>
    </xf>
    <xf numFmtId="38" fontId="54" fillId="17" borderId="0" applyNumberFormat="0" applyBorder="0" applyAlignment="0" applyProtection="0"/>
    <xf numFmtId="0" fontId="55" fillId="0" borderId="0">
      <alignment horizontal="left"/>
    </xf>
    <xf numFmtId="0" fontId="56" fillId="0" borderId="2" applyNumberFormat="0" applyAlignment="0" applyProtection="0">
      <alignment horizontal="left" vertical="center"/>
    </xf>
    <xf numFmtId="0" fontId="56" fillId="0" borderId="3">
      <alignment horizontal="left" vertical="center"/>
    </xf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191" fontId="4" fillId="0" borderId="0">
      <protection locked="0"/>
    </xf>
    <xf numFmtId="191" fontId="4" fillId="0" borderId="0">
      <protection locked="0"/>
    </xf>
    <xf numFmtId="0" fontId="13" fillId="18" borderId="4"/>
    <xf numFmtId="0" fontId="58" fillId="0" borderId="0" applyNumberFormat="0" applyFill="0" applyBorder="0" applyAlignment="0" applyProtection="0">
      <alignment vertical="top"/>
      <protection locked="0"/>
    </xf>
    <xf numFmtId="10" fontId="54" fillId="19" borderId="5" applyNumberFormat="0" applyBorder="0" applyAlignment="0" applyProtection="0"/>
    <xf numFmtId="19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9" fillId="0" borderId="0" applyNumberFormat="0" applyFont="0" applyFill="0" applyBorder="0" applyProtection="0">
      <alignment horizontal="left" vertical="center"/>
    </xf>
    <xf numFmtId="177" fontId="4" fillId="0" borderId="0" applyFill="0" applyBorder="0" applyAlignment="0"/>
    <xf numFmtId="185" fontId="14" fillId="0" borderId="0" applyFill="0" applyBorder="0" applyAlignment="0"/>
    <xf numFmtId="177" fontId="4" fillId="0" borderId="0" applyFill="0" applyBorder="0" applyAlignment="0"/>
    <xf numFmtId="187" fontId="14" fillId="0" borderId="0" applyFill="0" applyBorder="0" applyAlignment="0"/>
    <xf numFmtId="185" fontId="14" fillId="0" borderId="0" applyFill="0" applyBorder="0" applyAlignment="0"/>
    <xf numFmtId="0" fontId="60" fillId="0" borderId="6"/>
    <xf numFmtId="180" fontId="15" fillId="0" borderId="0" applyFont="0" applyFill="0" applyBorder="0" applyAlignment="0" applyProtection="0"/>
    <xf numFmtId="37" fontId="61" fillId="0" borderId="0"/>
    <xf numFmtId="0" fontId="14" fillId="0" borderId="0"/>
    <xf numFmtId="0" fontId="73" fillId="0" borderId="0">
      <alignment vertical="center"/>
    </xf>
    <xf numFmtId="0" fontId="73" fillId="0" borderId="0">
      <alignment vertical="center"/>
    </xf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3" fontId="4" fillId="0" borderId="0">
      <protection locked="0"/>
    </xf>
    <xf numFmtId="0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0" fontId="13" fillId="0" borderId="0" applyFont="0" applyFill="0" applyBorder="0" applyAlignment="0" applyProtection="0"/>
    <xf numFmtId="193" fontId="4" fillId="0" borderId="0" applyFont="0" applyFill="0" applyBorder="0" applyAlignment="0" applyProtection="0"/>
    <xf numFmtId="177" fontId="4" fillId="0" borderId="0" applyFill="0" applyBorder="0" applyAlignment="0"/>
    <xf numFmtId="185" fontId="14" fillId="0" borderId="0" applyFill="0" applyBorder="0" applyAlignment="0"/>
    <xf numFmtId="177" fontId="4" fillId="0" borderId="0" applyFill="0" applyBorder="0" applyAlignment="0"/>
    <xf numFmtId="187" fontId="14" fillId="0" borderId="0" applyFill="0" applyBorder="0" applyAlignment="0"/>
    <xf numFmtId="185" fontId="14" fillId="0" borderId="0" applyFill="0" applyBorder="0" applyAlignment="0"/>
    <xf numFmtId="9" fontId="62" fillId="0" borderId="0" applyFont="0" applyFill="0" applyProtection="0"/>
    <xf numFmtId="194" fontId="4" fillId="0" borderId="0" applyNumberFormat="0" applyFill="0" applyBorder="0" applyAlignment="0" applyProtection="0">
      <alignment horizontal="left"/>
    </xf>
    <xf numFmtId="0" fontId="62" fillId="0" borderId="0"/>
    <xf numFmtId="0" fontId="60" fillId="0" borderId="0"/>
    <xf numFmtId="40" fontId="63" fillId="0" borderId="0" applyBorder="0">
      <alignment horizontal="right"/>
    </xf>
    <xf numFmtId="49" fontId="52" fillId="0" borderId="0" applyFill="0" applyBorder="0" applyAlignment="0"/>
    <xf numFmtId="193" fontId="4" fillId="0" borderId="0" applyFill="0" applyBorder="0" applyAlignment="0"/>
    <xf numFmtId="195" fontId="4" fillId="0" borderId="0" applyFill="0" applyBorder="0" applyAlignment="0"/>
    <xf numFmtId="191" fontId="4" fillId="0" borderId="7">
      <protection locked="0"/>
    </xf>
    <xf numFmtId="199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0" fontId="64" fillId="0" borderId="0" applyNumberFormat="0" applyFont="0" applyFill="0" applyBorder="0" applyProtection="0">
      <alignment horizontal="center" vertical="center" wrapText="1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6" fillId="53" borderId="30" applyNumberFormat="0" applyAlignment="0" applyProtection="0">
      <alignment vertical="center"/>
    </xf>
    <xf numFmtId="2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" fillId="25" borderId="9" applyNumberFormat="0" applyFont="0" applyAlignment="0" applyProtection="0">
      <alignment vertical="center"/>
    </xf>
    <xf numFmtId="0" fontId="73" fillId="55" borderId="31" applyNumberFormat="0" applyFont="0" applyAlignment="0" applyProtection="0">
      <alignment vertical="center"/>
    </xf>
    <xf numFmtId="0" fontId="73" fillId="55" borderId="31" applyNumberFormat="0" applyFont="0" applyAlignment="0" applyProtection="0">
      <alignment vertical="center"/>
    </xf>
    <xf numFmtId="0" fontId="73" fillId="55" borderId="31" applyNumberFormat="0" applyFont="0" applyAlignment="0" applyProtection="0">
      <alignment vertical="center"/>
    </xf>
    <xf numFmtId="0" fontId="73" fillId="55" borderId="31" applyNumberFormat="0" applyFont="0" applyAlignment="0" applyProtection="0">
      <alignment vertical="center"/>
    </xf>
    <xf numFmtId="0" fontId="12" fillId="25" borderId="9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73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73" fillId="55" borderId="31" applyNumberFormat="0" applyFont="0" applyAlignment="0" applyProtection="0">
      <alignment vertical="center"/>
    </xf>
    <xf numFmtId="0" fontId="16" fillId="25" borderId="9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2" fillId="25" borderId="9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73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2" fillId="25" borderId="9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73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2" fillId="25" borderId="9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2" fillId="25" borderId="9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2" fillId="25" borderId="9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2" fillId="25" borderId="9" applyNumberFormat="0" applyFont="0" applyAlignment="0" applyProtection="0">
      <alignment vertical="center"/>
    </xf>
    <xf numFmtId="0" fontId="73" fillId="55" borderId="31" applyNumberFormat="0" applyFont="0" applyAlignment="0" applyProtection="0">
      <alignment vertical="center"/>
    </xf>
    <xf numFmtId="0" fontId="73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6" fillId="55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26" fillId="0" borderId="0"/>
    <xf numFmtId="0" fontId="73" fillId="0" borderId="0">
      <alignment vertical="center"/>
    </xf>
    <xf numFmtId="0" fontId="27" fillId="0" borderId="0"/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9" fillId="27" borderId="10" applyNumberFormat="0" applyAlignment="0" applyProtection="0">
      <alignment vertical="center"/>
    </xf>
    <xf numFmtId="0" fontId="29" fillId="27" borderId="10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0" fontId="29" fillId="27" borderId="10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0" fontId="29" fillId="27" borderId="10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0" fontId="29" fillId="27" borderId="10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0" fontId="29" fillId="27" borderId="10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0" fontId="29" fillId="27" borderId="10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0" fontId="29" fillId="27" borderId="10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0" fontId="29" fillId="27" borderId="10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0" fontId="80" fillId="57" borderId="32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11"/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81" fillId="0" borderId="3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82" fillId="0" borderId="34" applyNumberFormat="0" applyFill="0" applyAlignment="0" applyProtection="0">
      <alignment vertical="center"/>
    </xf>
    <xf numFmtId="0" fontId="34" fillId="0" borderId="0"/>
    <xf numFmtId="0" fontId="35" fillId="8" borderId="8" applyNumberFormat="0" applyAlignment="0" applyProtection="0">
      <alignment vertical="center"/>
    </xf>
    <xf numFmtId="0" fontId="35" fillId="8" borderId="8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0" fontId="35" fillId="8" borderId="8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0" fontId="35" fillId="8" borderId="8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0" fontId="35" fillId="8" borderId="8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0" fontId="35" fillId="8" borderId="8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0" fontId="35" fillId="8" borderId="8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0" fontId="35" fillId="8" borderId="8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0" fontId="35" fillId="8" borderId="8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0" fontId="83" fillId="58" borderId="30" applyNumberFormat="0" applyAlignment="0" applyProtection="0">
      <alignment vertical="center"/>
    </xf>
    <xf numFmtId="4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84" fillId="0" borderId="35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86" fillId="0" borderId="3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87" fillId="0" borderId="3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68" fillId="0" borderId="0" applyNumberFormat="0" applyProtection="0">
      <alignment vertical="center"/>
    </xf>
    <xf numFmtId="206" fontId="68" fillId="0" borderId="0" applyFill="0" applyBorder="0" applyAlignment="0" applyProtection="0">
      <alignment horizontal="right" vertical="center"/>
    </xf>
    <xf numFmtId="0" fontId="12" fillId="0" borderId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1" fillId="24" borderId="17" applyNumberFormat="0" applyAlignment="0" applyProtection="0">
      <alignment vertical="center"/>
    </xf>
    <xf numFmtId="0" fontId="41" fillId="24" borderId="17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0" fontId="41" fillId="24" borderId="17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0" fontId="41" fillId="24" borderId="17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0" fontId="41" fillId="24" borderId="17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0" fontId="41" fillId="24" borderId="17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0" fontId="41" fillId="24" borderId="17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0" fontId="41" fillId="24" borderId="17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0" fontId="41" fillId="24" borderId="17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0" fontId="89" fillId="53" borderId="38" applyNumberFormat="0" applyAlignment="0" applyProtection="0">
      <alignment vertical="center"/>
    </xf>
    <xf numFmtId="180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0" fontId="20" fillId="0" borderId="0" applyFont="0" applyFill="0" applyBorder="0" applyAlignment="0" applyProtection="0"/>
    <xf numFmtId="0" fontId="4" fillId="0" borderId="0"/>
    <xf numFmtId="0" fontId="16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4" fillId="0" borderId="0"/>
    <xf numFmtId="0" fontId="7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4" fillId="0" borderId="0"/>
    <xf numFmtId="0" fontId="16" fillId="0" borderId="0">
      <alignment vertical="center"/>
    </xf>
    <xf numFmtId="0" fontId="73" fillId="0" borderId="0">
      <alignment vertical="center"/>
    </xf>
    <xf numFmtId="0" fontId="4" fillId="0" borderId="0"/>
    <xf numFmtId="0" fontId="16" fillId="0" borderId="0">
      <alignment vertical="center"/>
    </xf>
    <xf numFmtId="0" fontId="73" fillId="0" borderId="0">
      <alignment vertical="center"/>
    </xf>
    <xf numFmtId="0" fontId="4" fillId="0" borderId="0"/>
    <xf numFmtId="0" fontId="73" fillId="0" borderId="0">
      <alignment vertical="center"/>
    </xf>
    <xf numFmtId="0" fontId="16" fillId="0" borderId="0">
      <alignment vertical="center"/>
    </xf>
    <xf numFmtId="0" fontId="73" fillId="0" borderId="0">
      <alignment vertical="center"/>
    </xf>
    <xf numFmtId="0" fontId="4" fillId="0" borderId="0"/>
    <xf numFmtId="0" fontId="16" fillId="0" borderId="0">
      <alignment vertical="center"/>
    </xf>
    <xf numFmtId="0" fontId="73" fillId="0" borderId="0">
      <alignment vertical="center"/>
    </xf>
    <xf numFmtId="0" fontId="4" fillId="0" borderId="0"/>
    <xf numFmtId="0" fontId="16" fillId="0" borderId="0">
      <alignment vertical="center"/>
    </xf>
    <xf numFmtId="0" fontId="73" fillId="0" borderId="0">
      <alignment vertical="center"/>
    </xf>
    <xf numFmtId="0" fontId="4" fillId="0" borderId="0"/>
    <xf numFmtId="0" fontId="16" fillId="0" borderId="0">
      <alignment vertical="center"/>
    </xf>
    <xf numFmtId="0" fontId="73" fillId="0" borderId="0">
      <alignment vertical="center"/>
    </xf>
    <xf numFmtId="0" fontId="4" fillId="0" borderId="0"/>
    <xf numFmtId="0" fontId="16" fillId="0" borderId="0">
      <alignment vertical="center"/>
    </xf>
    <xf numFmtId="0" fontId="73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4" fillId="0" borderId="0"/>
    <xf numFmtId="0" fontId="69" fillId="0" borderId="0"/>
    <xf numFmtId="0" fontId="4" fillId="0" borderId="0"/>
    <xf numFmtId="0" fontId="4" fillId="0" borderId="0">
      <alignment vertical="center"/>
    </xf>
    <xf numFmtId="0" fontId="4" fillId="0" borderId="0"/>
    <xf numFmtId="0" fontId="69" fillId="0" borderId="0"/>
    <xf numFmtId="0" fontId="4" fillId="0" borderId="0"/>
    <xf numFmtId="0" fontId="4" fillId="0" borderId="0"/>
    <xf numFmtId="0" fontId="73" fillId="0" borderId="0"/>
    <xf numFmtId="0" fontId="4" fillId="0" borderId="0"/>
    <xf numFmtId="0" fontId="73" fillId="0" borderId="0"/>
    <xf numFmtId="0" fontId="73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73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52" fillId="0" borderId="0"/>
    <xf numFmtId="0" fontId="73" fillId="0" borderId="0">
      <alignment vertical="center"/>
    </xf>
    <xf numFmtId="0" fontId="16" fillId="0" borderId="0">
      <alignment vertical="center"/>
    </xf>
    <xf numFmtId="0" fontId="52" fillId="0" borderId="0"/>
    <xf numFmtId="0" fontId="73" fillId="0" borderId="0">
      <alignment vertical="center"/>
    </xf>
    <xf numFmtId="0" fontId="73" fillId="0" borderId="0">
      <alignment vertical="center"/>
    </xf>
    <xf numFmtId="0" fontId="52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16" fillId="0" borderId="0">
      <alignment vertical="center"/>
    </xf>
    <xf numFmtId="0" fontId="73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7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0" fillId="0" borderId="0"/>
    <xf numFmtId="0" fontId="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7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7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7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/>
    <xf numFmtId="0" fontId="16" fillId="0" borderId="0">
      <alignment vertical="center"/>
    </xf>
    <xf numFmtId="0" fontId="4" fillId="0" borderId="0"/>
    <xf numFmtId="0" fontId="1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4" fillId="0" borderId="0"/>
    <xf numFmtId="0" fontId="90" fillId="0" borderId="0" applyNumberFormat="0" applyFill="0" applyBorder="0" applyAlignment="0" applyProtection="0">
      <alignment vertical="center"/>
    </xf>
    <xf numFmtId="5" fontId="4" fillId="0" borderId="0" applyBorder="0"/>
    <xf numFmtId="0" fontId="20" fillId="0" borderId="18" applyNumberFormat="0" applyFont="0" applyFill="0" applyAlignment="0" applyProtection="0"/>
    <xf numFmtId="18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82" fontId="20" fillId="0" borderId="0" applyFont="0" applyFill="0" applyBorder="0" applyAlignment="0" applyProtection="0"/>
    <xf numFmtId="183" fontId="20" fillId="0" borderId="0" applyFont="0" applyFill="0" applyBorder="0" applyAlignment="0" applyProtection="0"/>
  </cellStyleXfs>
  <cellXfs count="186">
    <xf numFmtId="0" fontId="0" fillId="0" borderId="0" xfId="0"/>
    <xf numFmtId="0" fontId="6" fillId="0" borderId="0" xfId="0" applyFont="1"/>
    <xf numFmtId="41" fontId="5" fillId="0" borderId="0" xfId="853" applyFont="1" applyBorder="1" applyAlignment="1">
      <alignment vertical="center"/>
    </xf>
    <xf numFmtId="41" fontId="7" fillId="0" borderId="5" xfId="853" applyFont="1" applyBorder="1" applyAlignment="1">
      <alignment vertical="center"/>
    </xf>
    <xf numFmtId="41" fontId="5" fillId="0" borderId="5" xfId="853" applyFont="1" applyBorder="1" applyAlignment="1">
      <alignment vertical="center"/>
    </xf>
    <xf numFmtId="0" fontId="65" fillId="0" borderId="0" xfId="0" applyFont="1" applyAlignment="1">
      <alignment horizontal="left"/>
    </xf>
    <xf numFmtId="0" fontId="10" fillId="0" borderId="0" xfId="0" applyFont="1"/>
    <xf numFmtId="0" fontId="9" fillId="0" borderId="0" xfId="0" applyFont="1" applyAlignment="1">
      <alignment vertical="center"/>
    </xf>
    <xf numFmtId="41" fontId="6" fillId="0" borderId="0" xfId="853" applyFont="1" applyFill="1"/>
    <xf numFmtId="3" fontId="6" fillId="0" borderId="0" xfId="0" applyNumberFormat="1" applyFont="1" applyFill="1"/>
    <xf numFmtId="41" fontId="6" fillId="0" borderId="0" xfId="853" applyFont="1"/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1" fontId="10" fillId="0" borderId="0" xfId="0" applyNumberFormat="1" applyFont="1" applyAlignment="1">
      <alignment vertical="center"/>
    </xf>
    <xf numFmtId="41" fontId="9" fillId="0" borderId="0" xfId="0" applyNumberFormat="1" applyFont="1" applyAlignment="1">
      <alignment vertical="center"/>
    </xf>
    <xf numFmtId="203" fontId="6" fillId="0" borderId="0" xfId="0" applyNumberFormat="1" applyFont="1"/>
    <xf numFmtId="203" fontId="5" fillId="0" borderId="0" xfId="0" applyNumberFormat="1" applyFont="1" applyFill="1" applyBorder="1" applyAlignment="1">
      <alignment horizontal="center" vertical="center"/>
    </xf>
    <xf numFmtId="203" fontId="7" fillId="0" borderId="5" xfId="0" applyNumberFormat="1" applyFont="1" applyBorder="1" applyAlignment="1">
      <alignment vertical="center"/>
    </xf>
    <xf numFmtId="203" fontId="7" fillId="0" borderId="5" xfId="0" applyNumberFormat="1" applyFont="1" applyBorder="1" applyAlignment="1">
      <alignment horizontal="center" vertical="center"/>
    </xf>
    <xf numFmtId="203" fontId="8" fillId="0" borderId="0" xfId="0" applyNumberFormat="1" applyFont="1"/>
    <xf numFmtId="203" fontId="9" fillId="0" borderId="0" xfId="0" applyNumberFormat="1" applyFont="1" applyBorder="1"/>
    <xf numFmtId="203" fontId="5" fillId="0" borderId="5" xfId="0" applyNumberFormat="1" applyFont="1" applyBorder="1" applyAlignment="1">
      <alignment vertical="center"/>
    </xf>
    <xf numFmtId="203" fontId="5" fillId="0" borderId="5" xfId="0" applyNumberFormat="1" applyFont="1" applyBorder="1" applyAlignment="1">
      <alignment horizontal="center" vertical="center"/>
    </xf>
    <xf numFmtId="203" fontId="10" fillId="0" borderId="0" xfId="0" applyNumberFormat="1" applyFont="1" applyBorder="1"/>
    <xf numFmtId="203" fontId="10" fillId="0" borderId="0" xfId="0" applyNumberFormat="1" applyFont="1" applyBorder="1" applyAlignment="1">
      <alignment vertical="center"/>
    </xf>
    <xf numFmtId="203" fontId="6" fillId="0" borderId="0" xfId="0" applyNumberFormat="1" applyFont="1" applyBorder="1"/>
    <xf numFmtId="203" fontId="5" fillId="0" borderId="0" xfId="0" applyNumberFormat="1" applyFont="1" applyBorder="1" applyAlignment="1">
      <alignment vertical="center"/>
    </xf>
    <xf numFmtId="203" fontId="7" fillId="0" borderId="0" xfId="0" applyNumberFormat="1" applyFont="1"/>
    <xf numFmtId="203" fontId="5" fillId="0" borderId="0" xfId="0" applyNumberFormat="1" applyFont="1"/>
    <xf numFmtId="203" fontId="7" fillId="0" borderId="0" xfId="0" applyNumberFormat="1" applyFont="1" applyBorder="1" applyAlignment="1">
      <alignment vertical="center"/>
    </xf>
    <xf numFmtId="203" fontId="5" fillId="0" borderId="0" xfId="0" applyNumberFormat="1" applyFont="1" applyBorder="1" applyAlignment="1">
      <alignment horizontal="center" vertical="center"/>
    </xf>
    <xf numFmtId="203" fontId="5" fillId="0" borderId="0" xfId="0" applyNumberFormat="1" applyFont="1" applyAlignment="1">
      <alignment vertical="center"/>
    </xf>
    <xf numFmtId="41" fontId="7" fillId="0" borderId="5" xfId="853" applyFont="1" applyBorder="1" applyAlignment="1">
      <alignment horizontal="right" vertical="center"/>
    </xf>
    <xf numFmtId="41" fontId="5" fillId="0" borderId="5" xfId="853" applyFont="1" applyBorder="1" applyAlignment="1">
      <alignment horizontal="right" vertical="center"/>
    </xf>
    <xf numFmtId="41" fontId="5" fillId="0" borderId="5" xfId="853" applyFont="1" applyFill="1" applyBorder="1" applyAlignment="1">
      <alignment horizontal="right" vertical="center"/>
    </xf>
    <xf numFmtId="41" fontId="5" fillId="0" borderId="0" xfId="853" applyFont="1" applyBorder="1" applyAlignment="1">
      <alignment horizontal="right" vertical="center"/>
    </xf>
    <xf numFmtId="41" fontId="5" fillId="0" borderId="0" xfId="853" applyFont="1" applyAlignment="1">
      <alignment horizontal="right" vertical="center"/>
    </xf>
    <xf numFmtId="203" fontId="6" fillId="0" borderId="0" xfId="0" applyNumberFormat="1" applyFont="1" applyAlignment="1">
      <alignment horizontal="center"/>
    </xf>
    <xf numFmtId="41" fontId="11" fillId="0" borderId="0" xfId="853" applyFont="1" applyBorder="1" applyAlignment="1">
      <alignment vertical="center"/>
    </xf>
    <xf numFmtId="41" fontId="5" fillId="0" borderId="0" xfId="853" applyFont="1" applyAlignment="1">
      <alignment vertical="center"/>
    </xf>
    <xf numFmtId="41" fontId="8" fillId="0" borderId="0" xfId="853" applyFont="1"/>
    <xf numFmtId="202" fontId="6" fillId="0" borderId="0" xfId="0" applyNumberFormat="1" applyFont="1" applyBorder="1"/>
    <xf numFmtId="202" fontId="6" fillId="0" borderId="0" xfId="0" applyNumberFormat="1" applyFont="1"/>
    <xf numFmtId="0" fontId="0" fillId="0" borderId="0" xfId="0" applyAlignment="1">
      <alignment vertical="center"/>
    </xf>
    <xf numFmtId="0" fontId="91" fillId="0" borderId="0" xfId="0" applyFont="1"/>
    <xf numFmtId="3" fontId="91" fillId="0" borderId="0" xfId="0" applyNumberFormat="1" applyFont="1"/>
    <xf numFmtId="0" fontId="92" fillId="0" borderId="5" xfId="0" applyFont="1" applyBorder="1" applyAlignment="1">
      <alignment horizontal="center" vertical="center"/>
    </xf>
    <xf numFmtId="203" fontId="91" fillId="0" borderId="5" xfId="0" applyNumberFormat="1" applyFont="1" applyBorder="1" applyAlignment="1">
      <alignment horizontal="center" vertical="center"/>
    </xf>
    <xf numFmtId="203" fontId="93" fillId="2" borderId="5" xfId="0" applyNumberFormat="1" applyFont="1" applyFill="1" applyBorder="1" applyAlignment="1">
      <alignment horizontal="center" vertical="center"/>
    </xf>
    <xf numFmtId="0" fontId="91" fillId="0" borderId="5" xfId="0" applyFont="1" applyBorder="1" applyAlignment="1">
      <alignment horizontal="center" vertical="center"/>
    </xf>
    <xf numFmtId="41" fontId="5" fillId="0" borderId="5" xfId="853" applyFont="1" applyBorder="1" applyAlignment="1">
      <alignment horizontal="center" vertical="center"/>
    </xf>
    <xf numFmtId="203" fontId="93" fillId="0" borderId="5" xfId="0" applyNumberFormat="1" applyFont="1" applyBorder="1" applyAlignment="1">
      <alignment horizontal="left" vertical="center"/>
    </xf>
    <xf numFmtId="0" fontId="94" fillId="0" borderId="19" xfId="0" applyFont="1" applyBorder="1" applyAlignment="1">
      <alignment horizontal="center" vertical="center"/>
    </xf>
    <xf numFmtId="0" fontId="95" fillId="0" borderId="0" xfId="0" applyFont="1"/>
    <xf numFmtId="0" fontId="95" fillId="0" borderId="0" xfId="0" applyFont="1" applyBorder="1"/>
    <xf numFmtId="0" fontId="94" fillId="0" borderId="20" xfId="0" applyFont="1" applyBorder="1" applyAlignment="1">
      <alignment horizontal="center" vertical="center"/>
    </xf>
    <xf numFmtId="0" fontId="96" fillId="28" borderId="0" xfId="0" applyFont="1" applyFill="1" applyBorder="1" applyAlignment="1">
      <alignment horizontal="center" wrapText="1"/>
    </xf>
    <xf numFmtId="3" fontId="97" fillId="0" borderId="0" xfId="0" applyNumberFormat="1" applyFont="1" applyBorder="1" applyAlignment="1">
      <alignment horizontal="right" vertical="top" wrapText="1"/>
    </xf>
    <xf numFmtId="0" fontId="94" fillId="0" borderId="20" xfId="0" applyFont="1" applyBorder="1" applyAlignment="1">
      <alignment vertical="center"/>
    </xf>
    <xf numFmtId="0" fontId="94" fillId="0" borderId="5" xfId="0" applyFont="1" applyBorder="1" applyAlignment="1">
      <alignment vertical="center"/>
    </xf>
    <xf numFmtId="0" fontId="94" fillId="0" borderId="20" xfId="0" quotePrefix="1" applyFont="1" applyBorder="1" applyAlignment="1">
      <alignment vertical="center"/>
    </xf>
    <xf numFmtId="0" fontId="98" fillId="0" borderId="20" xfId="0" quotePrefix="1" applyFont="1" applyFill="1" applyBorder="1" applyAlignment="1">
      <alignment horizontal="center" vertical="center"/>
    </xf>
    <xf numFmtId="0" fontId="98" fillId="0" borderId="21" xfId="0" quotePrefix="1" applyFont="1" applyFill="1" applyBorder="1" applyAlignment="1">
      <alignment horizontal="center" vertical="center"/>
    </xf>
    <xf numFmtId="0" fontId="94" fillId="0" borderId="0" xfId="0" applyFont="1" applyBorder="1" applyAlignment="1">
      <alignment horizontal="left" vertical="center"/>
    </xf>
    <xf numFmtId="0" fontId="98" fillId="0" borderId="0" xfId="0" quotePrefix="1" applyFont="1" applyFill="1" applyBorder="1" applyAlignment="1">
      <alignment horizontal="center" vertical="center"/>
    </xf>
    <xf numFmtId="0" fontId="99" fillId="0" borderId="0" xfId="0" applyFont="1" applyBorder="1" applyAlignment="1">
      <alignment vertical="center"/>
    </xf>
    <xf numFmtId="0" fontId="99" fillId="0" borderId="0" xfId="0" applyFont="1" applyAlignment="1">
      <alignment horizontal="left" vertical="center"/>
    </xf>
    <xf numFmtId="0" fontId="94" fillId="0" borderId="0" xfId="0" applyFont="1"/>
    <xf numFmtId="0" fontId="94" fillId="0" borderId="22" xfId="0" applyFont="1" applyFill="1" applyBorder="1" applyAlignment="1">
      <alignment horizontal="center" vertical="center"/>
    </xf>
    <xf numFmtId="3" fontId="94" fillId="0" borderId="23" xfId="0" applyNumberFormat="1" applyFont="1" applyFill="1" applyBorder="1" applyAlignment="1">
      <alignment horizontal="right" vertical="top" wrapText="1"/>
    </xf>
    <xf numFmtId="3" fontId="94" fillId="0" borderId="24" xfId="864" applyNumberFormat="1" applyFont="1" applyFill="1" applyBorder="1" applyAlignment="1">
      <alignment vertical="center"/>
    </xf>
    <xf numFmtId="0" fontId="91" fillId="0" borderId="0" xfId="0" applyFont="1" applyAlignment="1">
      <alignment horizontal="right"/>
    </xf>
    <xf numFmtId="208" fontId="6" fillId="0" borderId="0" xfId="0" applyNumberFormat="1" applyFont="1"/>
    <xf numFmtId="0" fontId="94" fillId="0" borderId="0" xfId="0" applyFont="1" applyBorder="1" applyAlignment="1">
      <alignment horizontal="center" vertical="center"/>
    </xf>
    <xf numFmtId="41" fontId="94" fillId="0" borderId="0" xfId="854" applyFont="1" applyFill="1" applyBorder="1" applyAlignment="1">
      <alignment vertical="center"/>
    </xf>
    <xf numFmtId="41" fontId="6" fillId="0" borderId="0" xfId="854" applyFont="1"/>
    <xf numFmtId="49" fontId="0" fillId="0" borderId="5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209" fontId="10" fillId="0" borderId="0" xfId="853" applyNumberFormat="1" applyFont="1" applyBorder="1"/>
    <xf numFmtId="210" fontId="5" fillId="0" borderId="5" xfId="853" applyNumberFormat="1" applyFont="1" applyBorder="1" applyAlignment="1">
      <alignment horizontal="right" vertical="center"/>
    </xf>
    <xf numFmtId="203" fontId="8" fillId="0" borderId="0" xfId="0" applyNumberFormat="1" applyFont="1" applyAlignment="1">
      <alignment horizontal="center"/>
    </xf>
    <xf numFmtId="203" fontId="8" fillId="0" borderId="0" xfId="0" applyNumberFormat="1" applyFont="1" applyAlignment="1">
      <alignment horizontal="left" vertical="center"/>
    </xf>
    <xf numFmtId="203" fontId="6" fillId="0" borderId="0" xfId="0" applyNumberFormat="1" applyFont="1" applyAlignment="1">
      <alignment horizontal="left" vertical="center"/>
    </xf>
    <xf numFmtId="204" fontId="100" fillId="0" borderId="0" xfId="0" applyNumberFormat="1" applyFont="1"/>
    <xf numFmtId="202" fontId="7" fillId="0" borderId="5" xfId="853" applyNumberFormat="1" applyFont="1" applyBorder="1" applyAlignment="1">
      <alignment vertical="center"/>
    </xf>
    <xf numFmtId="202" fontId="5" fillId="0" borderId="5" xfId="853" applyNumberFormat="1" applyFont="1" applyBorder="1" applyAlignment="1">
      <alignment vertical="center"/>
    </xf>
    <xf numFmtId="207" fontId="6" fillId="0" borderId="0" xfId="0" applyNumberFormat="1" applyFont="1" applyAlignment="1">
      <alignment horizontal="center" vertical="center"/>
    </xf>
    <xf numFmtId="0" fontId="72" fillId="0" borderId="0" xfId="0" applyFont="1"/>
    <xf numFmtId="203" fontId="0" fillId="0" borderId="5" xfId="0" applyNumberFormat="1" applyFont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1" fontId="0" fillId="0" borderId="5" xfId="0" applyNumberFormat="1" applyFont="1" applyBorder="1" applyAlignment="1">
      <alignment horizontal="center" vertical="center"/>
    </xf>
    <xf numFmtId="211" fontId="101" fillId="0" borderId="5" xfId="864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2" fillId="0" borderId="5" xfId="0" applyFont="1" applyBorder="1" applyAlignment="1">
      <alignment horizontal="center" vertical="center"/>
    </xf>
    <xf numFmtId="0" fontId="72" fillId="0" borderId="5" xfId="0" applyFont="1" applyFill="1" applyBorder="1" applyAlignment="1">
      <alignment horizontal="center" vertical="center"/>
    </xf>
    <xf numFmtId="41" fontId="7" fillId="0" borderId="5" xfId="853" applyFont="1" applyFill="1" applyBorder="1" applyAlignment="1">
      <alignment vertical="center"/>
    </xf>
    <xf numFmtId="41" fontId="5" fillId="0" borderId="5" xfId="853" applyFont="1" applyFill="1" applyBorder="1" applyAlignment="1">
      <alignment vertical="center"/>
    </xf>
    <xf numFmtId="41" fontId="91" fillId="60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212" fontId="0" fillId="0" borderId="0" xfId="0" applyNumberFormat="1" applyAlignment="1">
      <alignment horizontal="center" vertical="center"/>
    </xf>
    <xf numFmtId="0" fontId="72" fillId="0" borderId="5" xfId="0" applyNumberFormat="1" applyFont="1" applyFill="1" applyBorder="1" applyAlignment="1">
      <alignment horizontal="center" vertical="center"/>
    </xf>
    <xf numFmtId="203" fontId="7" fillId="0" borderId="25" xfId="0" applyNumberFormat="1" applyFont="1" applyBorder="1" applyAlignment="1">
      <alignment horizontal="center" vertical="center"/>
    </xf>
    <xf numFmtId="203" fontId="7" fillId="0" borderId="22" xfId="0" applyNumberFormat="1" applyFont="1" applyBorder="1" applyAlignment="1">
      <alignment horizontal="center" vertical="center"/>
    </xf>
    <xf numFmtId="41" fontId="7" fillId="0" borderId="22" xfId="853" applyFont="1" applyBorder="1" applyAlignment="1">
      <alignment horizontal="center" vertical="center"/>
    </xf>
    <xf numFmtId="203" fontId="7" fillId="0" borderId="19" xfId="0" applyNumberFormat="1" applyFont="1" applyBorder="1" applyAlignment="1">
      <alignment horizontal="center" vertical="center"/>
    </xf>
    <xf numFmtId="203" fontId="7" fillId="0" borderId="26" xfId="0" applyNumberFormat="1" applyFont="1" applyBorder="1" applyAlignment="1">
      <alignment horizontal="left" vertical="center"/>
    </xf>
    <xf numFmtId="203" fontId="5" fillId="0" borderId="20" xfId="0" applyNumberFormat="1" applyFont="1" applyBorder="1" applyAlignment="1">
      <alignment horizontal="center" vertical="center"/>
    </xf>
    <xf numFmtId="203" fontId="7" fillId="2" borderId="26" xfId="0" applyNumberFormat="1" applyFont="1" applyFill="1" applyBorder="1" applyAlignment="1">
      <alignment vertical="center"/>
    </xf>
    <xf numFmtId="203" fontId="7" fillId="0" borderId="20" xfId="0" applyNumberFormat="1" applyFont="1" applyBorder="1" applyAlignment="1">
      <alignment vertical="center"/>
    </xf>
    <xf numFmtId="203" fontId="5" fillId="0" borderId="26" xfId="0" applyNumberFormat="1" applyFont="1" applyBorder="1" applyAlignment="1">
      <alignment vertical="center"/>
    </xf>
    <xf numFmtId="203" fontId="5" fillId="0" borderId="20" xfId="0" applyNumberFormat="1" applyFont="1" applyBorder="1" applyAlignment="1">
      <alignment vertical="center"/>
    </xf>
    <xf numFmtId="203" fontId="5" fillId="0" borderId="27" xfId="0" applyNumberFormat="1" applyFont="1" applyBorder="1" applyAlignment="1">
      <alignment vertical="center"/>
    </xf>
    <xf numFmtId="203" fontId="5" fillId="0" borderId="24" xfId="0" applyNumberFormat="1" applyFont="1" applyBorder="1" applyAlignment="1">
      <alignment vertical="center"/>
    </xf>
    <xf numFmtId="203" fontId="5" fillId="0" borderId="24" xfId="0" applyNumberFormat="1" applyFont="1" applyBorder="1" applyAlignment="1">
      <alignment horizontal="center" vertical="center"/>
    </xf>
    <xf numFmtId="41" fontId="5" fillId="0" borderId="24" xfId="853" applyFont="1" applyBorder="1" applyAlignment="1">
      <alignment vertical="center"/>
    </xf>
    <xf numFmtId="41" fontId="5" fillId="0" borderId="24" xfId="853" applyFont="1" applyBorder="1" applyAlignment="1">
      <alignment horizontal="right" vertical="center"/>
    </xf>
    <xf numFmtId="203" fontId="5" fillId="0" borderId="21" xfId="0" applyNumberFormat="1" applyFont="1" applyBorder="1" applyAlignment="1">
      <alignment vertical="center"/>
    </xf>
    <xf numFmtId="203" fontId="7" fillId="2" borderId="25" xfId="0" applyNumberFormat="1" applyFont="1" applyFill="1" applyBorder="1" applyAlignment="1">
      <alignment vertical="center"/>
    </xf>
    <xf numFmtId="203" fontId="5" fillId="0" borderId="22" xfId="0" applyNumberFormat="1" applyFont="1" applyBorder="1" applyAlignment="1">
      <alignment vertical="center"/>
    </xf>
    <xf numFmtId="41" fontId="5" fillId="0" borderId="22" xfId="853" applyFont="1" applyBorder="1" applyAlignment="1">
      <alignment vertical="center"/>
    </xf>
    <xf numFmtId="41" fontId="5" fillId="0" borderId="22" xfId="853" applyFont="1" applyBorder="1" applyAlignment="1">
      <alignment horizontal="right" vertical="center"/>
    </xf>
    <xf numFmtId="203" fontId="5" fillId="0" borderId="19" xfId="0" applyNumberFormat="1" applyFont="1" applyBorder="1" applyAlignment="1">
      <alignment vertical="center"/>
    </xf>
    <xf numFmtId="203" fontId="7" fillId="0" borderId="26" xfId="0" applyNumberFormat="1" applyFont="1" applyBorder="1" applyAlignment="1">
      <alignment vertical="center"/>
    </xf>
    <xf numFmtId="203" fontId="71" fillId="0" borderId="26" xfId="0" applyNumberFormat="1" applyFont="1" applyBorder="1" applyAlignment="1">
      <alignment vertical="center"/>
    </xf>
    <xf numFmtId="203" fontId="7" fillId="0" borderId="25" xfId="0" applyNumberFormat="1" applyFont="1" applyBorder="1" applyAlignment="1">
      <alignment vertical="center"/>
    </xf>
    <xf numFmtId="41" fontId="7" fillId="0" borderId="22" xfId="853" applyFont="1" applyBorder="1" applyAlignment="1">
      <alignment horizontal="right" vertical="center"/>
    </xf>
    <xf numFmtId="202" fontId="7" fillId="0" borderId="22" xfId="853" applyNumberFormat="1" applyFont="1" applyBorder="1" applyAlignment="1">
      <alignment vertical="center"/>
    </xf>
    <xf numFmtId="203" fontId="71" fillId="0" borderId="25" xfId="0" applyNumberFormat="1" applyFont="1" applyBorder="1" applyAlignment="1">
      <alignment vertical="center"/>
    </xf>
    <xf numFmtId="203" fontId="5" fillId="0" borderId="22" xfId="0" applyNumberFormat="1" applyFont="1" applyBorder="1" applyAlignment="1">
      <alignment horizontal="center" vertical="center"/>
    </xf>
    <xf numFmtId="203" fontId="5" fillId="0" borderId="25" xfId="0" applyNumberFormat="1" applyFont="1" applyBorder="1" applyAlignment="1">
      <alignment vertical="center"/>
    </xf>
    <xf numFmtId="202" fontId="5" fillId="0" borderId="22" xfId="853" applyNumberFormat="1" applyFont="1" applyBorder="1" applyAlignment="1">
      <alignment vertical="center"/>
    </xf>
    <xf numFmtId="0" fontId="65" fillId="0" borderId="39" xfId="0" applyFont="1" applyFill="1" applyBorder="1"/>
    <xf numFmtId="0" fontId="10" fillId="0" borderId="40" xfId="0" applyFont="1" applyFill="1" applyBorder="1" applyAlignment="1">
      <alignment vertical="center"/>
    </xf>
    <xf numFmtId="0" fontId="10" fillId="0" borderId="40" xfId="0" applyFont="1" applyBorder="1" applyAlignment="1">
      <alignment vertical="center"/>
    </xf>
    <xf numFmtId="0" fontId="10" fillId="0" borderId="41" xfId="0" applyFont="1" applyBorder="1" applyAlignment="1">
      <alignment vertical="center"/>
    </xf>
    <xf numFmtId="0" fontId="67" fillId="0" borderId="42" xfId="0" applyFont="1" applyFill="1" applyBorder="1"/>
    <xf numFmtId="0" fontId="10" fillId="0" borderId="0" xfId="0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43" xfId="0" applyFont="1" applyBorder="1" applyAlignment="1">
      <alignment vertical="center"/>
    </xf>
    <xf numFmtId="0" fontId="65" fillId="0" borderId="42" xfId="0" applyFont="1" applyFill="1" applyBorder="1" applyAlignment="1">
      <alignment vertical="center"/>
    </xf>
    <xf numFmtId="0" fontId="67" fillId="0" borderId="0" xfId="0" applyFont="1" applyFill="1" applyBorder="1" applyAlignment="1">
      <alignment vertical="center"/>
    </xf>
    <xf numFmtId="0" fontId="67" fillId="0" borderId="42" xfId="0" applyFont="1" applyBorder="1" applyAlignment="1">
      <alignment vertical="center"/>
    </xf>
    <xf numFmtId="0" fontId="67" fillId="0" borderId="0" xfId="0" applyFont="1" applyBorder="1" applyAlignment="1">
      <alignment vertical="center"/>
    </xf>
    <xf numFmtId="0" fontId="10" fillId="0" borderId="42" xfId="0" applyFont="1" applyBorder="1" applyAlignment="1">
      <alignment vertical="center"/>
    </xf>
    <xf numFmtId="41" fontId="10" fillId="0" borderId="0" xfId="854" applyFont="1" applyFill="1" applyBorder="1" applyAlignment="1">
      <alignment vertical="center"/>
    </xf>
    <xf numFmtId="41" fontId="10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41" fontId="10" fillId="0" borderId="0" xfId="854" applyFont="1" applyBorder="1" applyAlignment="1">
      <alignment vertical="center"/>
    </xf>
    <xf numFmtId="0" fontId="10" fillId="0" borderId="44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41" fontId="10" fillId="0" borderId="6" xfId="0" applyNumberFormat="1" applyFont="1" applyBorder="1" applyAlignment="1">
      <alignment vertical="center"/>
    </xf>
    <xf numFmtId="0" fontId="10" fillId="0" borderId="45" xfId="0" applyFont="1" applyBorder="1" applyAlignment="1">
      <alignment vertical="center"/>
    </xf>
    <xf numFmtId="213" fontId="102" fillId="0" borderId="5" xfId="0" applyNumberFormat="1" applyFont="1" applyBorder="1" applyAlignment="1">
      <alignment horizontal="right" vertical="center"/>
    </xf>
    <xf numFmtId="0" fontId="103" fillId="0" borderId="0" xfId="0" applyFont="1"/>
    <xf numFmtId="0" fontId="6" fillId="0" borderId="5" xfId="0" applyFont="1" applyBorder="1" applyAlignment="1">
      <alignment horizontal="left" vertical="center"/>
    </xf>
    <xf numFmtId="179" fontId="6" fillId="0" borderId="5" xfId="854" applyNumberFormat="1" applyFont="1" applyBorder="1" applyAlignment="1">
      <alignment horizontal="left" vertical="center"/>
    </xf>
    <xf numFmtId="179" fontId="6" fillId="0" borderId="5" xfId="854" applyNumberFormat="1" applyFont="1" applyBorder="1" applyAlignment="1">
      <alignment horizontal="right" vertical="center"/>
    </xf>
    <xf numFmtId="0" fontId="10" fillId="0" borderId="5" xfId="0" applyFont="1" applyBorder="1" applyAlignment="1">
      <alignment horizontal="left" vertical="center"/>
    </xf>
    <xf numFmtId="41" fontId="6" fillId="0" borderId="5" xfId="854" applyFont="1" applyBorder="1" applyAlignment="1">
      <alignment horizontal="right" vertical="center"/>
    </xf>
    <xf numFmtId="203" fontId="5" fillId="0" borderId="46" xfId="0" applyNumberFormat="1" applyFont="1" applyBorder="1" applyAlignment="1">
      <alignment vertical="center"/>
    </xf>
    <xf numFmtId="203" fontId="5" fillId="0" borderId="46" xfId="0" applyNumberFormat="1" applyFont="1" applyBorder="1" applyAlignment="1">
      <alignment horizontal="center" vertical="center"/>
    </xf>
    <xf numFmtId="41" fontId="5" fillId="0" borderId="46" xfId="853" applyFont="1" applyBorder="1" applyAlignment="1">
      <alignment vertical="center"/>
    </xf>
    <xf numFmtId="41" fontId="5" fillId="0" borderId="46" xfId="853" applyFont="1" applyBorder="1" applyAlignment="1">
      <alignment horizontal="right" vertical="center"/>
    </xf>
    <xf numFmtId="203" fontId="5" fillId="0" borderId="47" xfId="0" applyNumberFormat="1" applyFont="1" applyBorder="1" applyAlignment="1">
      <alignment vertical="center"/>
    </xf>
    <xf numFmtId="203" fontId="5" fillId="0" borderId="5" xfId="853" applyNumberFormat="1" applyFont="1" applyBorder="1" applyAlignment="1">
      <alignment vertical="center"/>
    </xf>
    <xf numFmtId="202" fontId="5" fillId="0" borderId="24" xfId="853" applyNumberFormat="1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94" fillId="0" borderId="5" xfId="0" applyFont="1" applyBorder="1" applyAlignment="1">
      <alignment horizontal="center" vertical="center"/>
    </xf>
    <xf numFmtId="0" fontId="94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94" fillId="0" borderId="0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94" fillId="0" borderId="25" xfId="0" applyFont="1" applyBorder="1" applyAlignment="1">
      <alignment horizontal="center" vertical="center"/>
    </xf>
    <xf numFmtId="0" fontId="94" fillId="0" borderId="22" xfId="0" applyFont="1" applyBorder="1" applyAlignment="1">
      <alignment horizontal="center" vertical="center"/>
    </xf>
    <xf numFmtId="0" fontId="94" fillId="0" borderId="26" xfId="0" applyFont="1" applyBorder="1" applyAlignment="1">
      <alignment horizontal="center" vertical="center"/>
    </xf>
    <xf numFmtId="0" fontId="94" fillId="0" borderId="27" xfId="0" applyFont="1" applyBorder="1" applyAlignment="1">
      <alignment horizontal="center" vertical="center"/>
    </xf>
    <xf numFmtId="0" fontId="94" fillId="0" borderId="28" xfId="0" applyFont="1" applyBorder="1" applyAlignment="1">
      <alignment horizontal="left" vertical="center"/>
    </xf>
    <xf numFmtId="0" fontId="94" fillId="0" borderId="29" xfId="0" applyFont="1" applyBorder="1" applyAlignment="1">
      <alignment horizontal="left" vertical="center"/>
    </xf>
    <xf numFmtId="0" fontId="0" fillId="0" borderId="0" xfId="0" applyBorder="1"/>
    <xf numFmtId="0" fontId="104" fillId="0" borderId="0" xfId="0" applyFont="1" applyBorder="1" applyAlignment="1">
      <alignment wrapText="1"/>
    </xf>
    <xf numFmtId="203" fontId="0" fillId="0" borderId="0" xfId="0" applyNumberFormat="1" applyFont="1" applyBorder="1"/>
    <xf numFmtId="203" fontId="8" fillId="0" borderId="0" xfId="0" applyNumberFormat="1" applyFont="1" applyBorder="1"/>
    <xf numFmtId="203" fontId="7" fillId="0" borderId="0" xfId="0" applyNumberFormat="1" applyFont="1" applyBorder="1"/>
    <xf numFmtId="203" fontId="5" fillId="0" borderId="0" xfId="0" applyNumberFormat="1" applyFont="1" applyBorder="1"/>
  </cellXfs>
  <cellStyles count="1337">
    <cellStyle name="(표준)" xfId="1" xr:uid="{00000000-0005-0000-0000-000000000000}"/>
    <cellStyle name="??&amp;O?&amp;H?_x0008__x000f__x0007_?_x0007__x0001__x0001_" xfId="2" xr:uid="{00000000-0005-0000-0000-000001000000}"/>
    <cellStyle name="??&amp;O?&amp;H?_x0008_??_x0007__x0001__x0001_" xfId="3" xr:uid="{00000000-0005-0000-0000-000002000000}"/>
    <cellStyle name="?W?_laroux" xfId="4" xr:uid="{00000000-0005-0000-0000-000003000000}"/>
    <cellStyle name="_2003년설계품v2.1" xfId="5" xr:uid="{00000000-0005-0000-0000-000004000000}"/>
    <cellStyle name="_Book3" xfId="6" xr:uid="{00000000-0005-0000-0000-000005000000}"/>
    <cellStyle name="_FP_설계내역샘플_(가중치직접산정방식)_New" xfId="7" xr:uid="{00000000-0005-0000-0000-000006000000}"/>
    <cellStyle name="_강남대_네트웍_컴스(시스코쓰리콤견적)" xfId="8" xr:uid="{00000000-0005-0000-0000-000007000000}"/>
    <cellStyle name="_건국대학교 매체제작실 견적서 03.0929" xfId="9" xr:uid="{00000000-0005-0000-0000-000008000000}"/>
    <cellStyle name="_군포시 지하시설물통합정보시스템 구축사업 설계내역서_2.3" xfId="10" xr:uid="{00000000-0005-0000-0000-000009000000}"/>
    <cellStyle name="_도로및지하시설물도공동구축사업 설계내역서.1.0" xfId="11" xr:uid="{00000000-0005-0000-0000-00000A000000}"/>
    <cellStyle name="_범용 공동구축사업 설계내역서_샘플1.3" xfId="12" xr:uid="{00000000-0005-0000-0000-00000B000000}"/>
    <cellStyle name="_범용 공동구축사업 설계내역서_샘플1.4" xfId="13" xr:uid="{00000000-0005-0000-0000-00000C000000}"/>
    <cellStyle name="_범용추가개발 설계내역서(평균가중치방식)" xfId="14" xr:uid="{00000000-0005-0000-0000-00000D000000}"/>
    <cellStyle name="_범용프로그램도입 예산설계서(2003기준)_1.6" xfId="15" xr:uid="{00000000-0005-0000-0000-00000E000000}"/>
    <cellStyle name="_범용프로그램도입 예산설계서_1.2" xfId="16" xr:uid="{00000000-0005-0000-0000-00000F000000}"/>
    <cellStyle name="_부천시 지하시설물통합정보시스템 구축사업 설계내역서_2.1(FP)" xfId="17" xr:uid="{00000000-0005-0000-0000-000010000000}"/>
    <cellStyle name="_부천시 현장시설물관리시스템 구축사업 설계내역서_2.1(FP)" xfId="18" xr:uid="{00000000-0005-0000-0000-000011000000}"/>
    <cellStyle name="_상하수도 범용도입 설계내역서2.0" xfId="19" xr:uid="{00000000-0005-0000-0000-000012000000}"/>
    <cellStyle name="_새주소웹서버" xfId="20" xr:uid="{00000000-0005-0000-0000-000013000000}"/>
    <cellStyle name="_울산시총괄안-20030509v1" xfId="21" xr:uid="{00000000-0005-0000-0000-000014000000}"/>
    <cellStyle name="_웹기반 수치지도 활용시스템 도입 설계서_1.1" xfId="22" xr:uid="{00000000-0005-0000-0000-000015000000}"/>
    <cellStyle name="_웹기반 수치지도 활용시스템 도입 설계서_2.0" xfId="23" xr:uid="{00000000-0005-0000-0000-000016000000}"/>
    <cellStyle name="_의정부  상하수도 설계내역서_1.2" xfId="24" xr:uid="{00000000-0005-0000-0000-000017000000}"/>
    <cellStyle name="_이담지리지 보완확장사업 설계내역서_1.1" xfId="25" xr:uid="{00000000-0005-0000-0000-000018000000}"/>
    <cellStyle name="_제주시_운용소프트웨어개발" xfId="26" xr:uid="{00000000-0005-0000-0000-000019000000}"/>
    <cellStyle name="_지하시설물통합및굴착복구관리 설계내역서_1.1" xfId="27" xr:uid="{00000000-0005-0000-0000-00001A000000}"/>
    <cellStyle name="’E‰Y [0.00]_laroux" xfId="28" xr:uid="{00000000-0005-0000-0000-00001B000000}"/>
    <cellStyle name="’E‰Y_laroux" xfId="29" xr:uid="{00000000-0005-0000-0000-00001C000000}"/>
    <cellStyle name="=C:\WINDOWS\SYSTEM32\COMMAND.COM" xfId="30" xr:uid="{00000000-0005-0000-0000-00001D000000}"/>
    <cellStyle name="1월" xfId="31" xr:uid="{00000000-0005-0000-0000-00001E000000}"/>
    <cellStyle name="20% - 강조색1" xfId="32" builtinId="30" customBuiltin="1"/>
    <cellStyle name="20% - 강조색1 10" xfId="33" xr:uid="{00000000-0005-0000-0000-000020000000}"/>
    <cellStyle name="20% - 강조색1 11" xfId="34" xr:uid="{00000000-0005-0000-0000-000021000000}"/>
    <cellStyle name="20% - 강조색1 12" xfId="35" xr:uid="{00000000-0005-0000-0000-000022000000}"/>
    <cellStyle name="20% - 강조색1 2" xfId="36" xr:uid="{00000000-0005-0000-0000-000023000000}"/>
    <cellStyle name="20% - 강조색1 2 2" xfId="37" xr:uid="{00000000-0005-0000-0000-000024000000}"/>
    <cellStyle name="20% - 강조색1 2 3" xfId="38" xr:uid="{00000000-0005-0000-0000-000025000000}"/>
    <cellStyle name="20% - 강조색1 2 4" xfId="39" xr:uid="{00000000-0005-0000-0000-000026000000}"/>
    <cellStyle name="20% - 강조색1 3" xfId="40" xr:uid="{00000000-0005-0000-0000-000027000000}"/>
    <cellStyle name="20% - 강조색1 3 2" xfId="41" xr:uid="{00000000-0005-0000-0000-000028000000}"/>
    <cellStyle name="20% - 강조색1 4" xfId="42" xr:uid="{00000000-0005-0000-0000-000029000000}"/>
    <cellStyle name="20% - 강조색1 4 2" xfId="43" xr:uid="{00000000-0005-0000-0000-00002A000000}"/>
    <cellStyle name="20% - 강조색1 5" xfId="44" xr:uid="{00000000-0005-0000-0000-00002B000000}"/>
    <cellStyle name="20% - 강조색1 5 2" xfId="45" xr:uid="{00000000-0005-0000-0000-00002C000000}"/>
    <cellStyle name="20% - 강조색1 6" xfId="46" xr:uid="{00000000-0005-0000-0000-00002D000000}"/>
    <cellStyle name="20% - 강조색1 6 2" xfId="47" xr:uid="{00000000-0005-0000-0000-00002E000000}"/>
    <cellStyle name="20% - 강조색1 7" xfId="48" xr:uid="{00000000-0005-0000-0000-00002F000000}"/>
    <cellStyle name="20% - 강조색1 7 2" xfId="49" xr:uid="{00000000-0005-0000-0000-000030000000}"/>
    <cellStyle name="20% - 강조색1 7 3" xfId="50" xr:uid="{00000000-0005-0000-0000-000031000000}"/>
    <cellStyle name="20% - 강조색1 8" xfId="51" xr:uid="{00000000-0005-0000-0000-000032000000}"/>
    <cellStyle name="20% - 강조색1 8 2" xfId="52" xr:uid="{00000000-0005-0000-0000-000033000000}"/>
    <cellStyle name="20% - 강조색1 9" xfId="53" xr:uid="{00000000-0005-0000-0000-000034000000}"/>
    <cellStyle name="20% - 강조색2" xfId="54" builtinId="34" customBuiltin="1"/>
    <cellStyle name="20% - 강조색2 10" xfId="55" xr:uid="{00000000-0005-0000-0000-000036000000}"/>
    <cellStyle name="20% - 강조색2 11" xfId="56" xr:uid="{00000000-0005-0000-0000-000037000000}"/>
    <cellStyle name="20% - 강조색2 12" xfId="57" xr:uid="{00000000-0005-0000-0000-000038000000}"/>
    <cellStyle name="20% - 강조색2 2" xfId="58" xr:uid="{00000000-0005-0000-0000-000039000000}"/>
    <cellStyle name="20% - 강조색2 2 2" xfId="59" xr:uid="{00000000-0005-0000-0000-00003A000000}"/>
    <cellStyle name="20% - 강조색2 2 3" xfId="60" xr:uid="{00000000-0005-0000-0000-00003B000000}"/>
    <cellStyle name="20% - 강조색2 2 4" xfId="61" xr:uid="{00000000-0005-0000-0000-00003C000000}"/>
    <cellStyle name="20% - 강조색2 3" xfId="62" xr:uid="{00000000-0005-0000-0000-00003D000000}"/>
    <cellStyle name="20% - 강조색2 3 2" xfId="63" xr:uid="{00000000-0005-0000-0000-00003E000000}"/>
    <cellStyle name="20% - 강조색2 4" xfId="64" xr:uid="{00000000-0005-0000-0000-00003F000000}"/>
    <cellStyle name="20% - 강조색2 4 2" xfId="65" xr:uid="{00000000-0005-0000-0000-000040000000}"/>
    <cellStyle name="20% - 강조색2 5" xfId="66" xr:uid="{00000000-0005-0000-0000-000041000000}"/>
    <cellStyle name="20% - 강조색2 5 2" xfId="67" xr:uid="{00000000-0005-0000-0000-000042000000}"/>
    <cellStyle name="20% - 강조색2 6" xfId="68" xr:uid="{00000000-0005-0000-0000-000043000000}"/>
    <cellStyle name="20% - 강조색2 6 2" xfId="69" xr:uid="{00000000-0005-0000-0000-000044000000}"/>
    <cellStyle name="20% - 강조색2 7" xfId="70" xr:uid="{00000000-0005-0000-0000-000045000000}"/>
    <cellStyle name="20% - 강조색2 7 2" xfId="71" xr:uid="{00000000-0005-0000-0000-000046000000}"/>
    <cellStyle name="20% - 강조색2 7 3" xfId="72" xr:uid="{00000000-0005-0000-0000-000047000000}"/>
    <cellStyle name="20% - 강조색2 8" xfId="73" xr:uid="{00000000-0005-0000-0000-000048000000}"/>
    <cellStyle name="20% - 강조색2 8 2" xfId="74" xr:uid="{00000000-0005-0000-0000-000049000000}"/>
    <cellStyle name="20% - 강조색2 9" xfId="75" xr:uid="{00000000-0005-0000-0000-00004A000000}"/>
    <cellStyle name="20% - 강조색3" xfId="76" builtinId="38" customBuiltin="1"/>
    <cellStyle name="20% - 강조색3 10" xfId="77" xr:uid="{00000000-0005-0000-0000-00004C000000}"/>
    <cellStyle name="20% - 강조색3 11" xfId="78" xr:uid="{00000000-0005-0000-0000-00004D000000}"/>
    <cellStyle name="20% - 강조색3 12" xfId="79" xr:uid="{00000000-0005-0000-0000-00004E000000}"/>
    <cellStyle name="20% - 강조색3 2" xfId="80" xr:uid="{00000000-0005-0000-0000-00004F000000}"/>
    <cellStyle name="20% - 강조색3 2 2" xfId="81" xr:uid="{00000000-0005-0000-0000-000050000000}"/>
    <cellStyle name="20% - 강조색3 2 3" xfId="82" xr:uid="{00000000-0005-0000-0000-000051000000}"/>
    <cellStyle name="20% - 강조색3 2 4" xfId="83" xr:uid="{00000000-0005-0000-0000-000052000000}"/>
    <cellStyle name="20% - 강조색3 3" xfId="84" xr:uid="{00000000-0005-0000-0000-000053000000}"/>
    <cellStyle name="20% - 강조색3 3 2" xfId="85" xr:uid="{00000000-0005-0000-0000-000054000000}"/>
    <cellStyle name="20% - 강조색3 4" xfId="86" xr:uid="{00000000-0005-0000-0000-000055000000}"/>
    <cellStyle name="20% - 강조색3 4 2" xfId="87" xr:uid="{00000000-0005-0000-0000-000056000000}"/>
    <cellStyle name="20% - 강조색3 5" xfId="88" xr:uid="{00000000-0005-0000-0000-000057000000}"/>
    <cellStyle name="20% - 강조색3 5 2" xfId="89" xr:uid="{00000000-0005-0000-0000-000058000000}"/>
    <cellStyle name="20% - 강조색3 6" xfId="90" xr:uid="{00000000-0005-0000-0000-000059000000}"/>
    <cellStyle name="20% - 강조색3 6 2" xfId="91" xr:uid="{00000000-0005-0000-0000-00005A000000}"/>
    <cellStyle name="20% - 강조색3 7" xfId="92" xr:uid="{00000000-0005-0000-0000-00005B000000}"/>
    <cellStyle name="20% - 강조색3 7 2" xfId="93" xr:uid="{00000000-0005-0000-0000-00005C000000}"/>
    <cellStyle name="20% - 강조색3 7 3" xfId="94" xr:uid="{00000000-0005-0000-0000-00005D000000}"/>
    <cellStyle name="20% - 강조색3 8" xfId="95" xr:uid="{00000000-0005-0000-0000-00005E000000}"/>
    <cellStyle name="20% - 강조색3 8 2" xfId="96" xr:uid="{00000000-0005-0000-0000-00005F000000}"/>
    <cellStyle name="20% - 강조색3 9" xfId="97" xr:uid="{00000000-0005-0000-0000-000060000000}"/>
    <cellStyle name="20% - 강조색4" xfId="98" builtinId="42" customBuiltin="1"/>
    <cellStyle name="20% - 강조색4 10" xfId="99" xr:uid="{00000000-0005-0000-0000-000062000000}"/>
    <cellStyle name="20% - 강조색4 11" xfId="100" xr:uid="{00000000-0005-0000-0000-000063000000}"/>
    <cellStyle name="20% - 강조색4 12" xfId="101" xr:uid="{00000000-0005-0000-0000-000064000000}"/>
    <cellStyle name="20% - 강조색4 2" xfId="102" xr:uid="{00000000-0005-0000-0000-000065000000}"/>
    <cellStyle name="20% - 강조색4 2 2" xfId="103" xr:uid="{00000000-0005-0000-0000-000066000000}"/>
    <cellStyle name="20% - 강조색4 2 3" xfId="104" xr:uid="{00000000-0005-0000-0000-000067000000}"/>
    <cellStyle name="20% - 강조색4 2 4" xfId="105" xr:uid="{00000000-0005-0000-0000-000068000000}"/>
    <cellStyle name="20% - 강조색4 3" xfId="106" xr:uid="{00000000-0005-0000-0000-000069000000}"/>
    <cellStyle name="20% - 강조색4 3 2" xfId="107" xr:uid="{00000000-0005-0000-0000-00006A000000}"/>
    <cellStyle name="20% - 강조색4 4" xfId="108" xr:uid="{00000000-0005-0000-0000-00006B000000}"/>
    <cellStyle name="20% - 강조색4 4 2" xfId="109" xr:uid="{00000000-0005-0000-0000-00006C000000}"/>
    <cellStyle name="20% - 강조색4 5" xfId="110" xr:uid="{00000000-0005-0000-0000-00006D000000}"/>
    <cellStyle name="20% - 강조색4 5 2" xfId="111" xr:uid="{00000000-0005-0000-0000-00006E000000}"/>
    <cellStyle name="20% - 강조색4 6" xfId="112" xr:uid="{00000000-0005-0000-0000-00006F000000}"/>
    <cellStyle name="20% - 강조색4 6 2" xfId="113" xr:uid="{00000000-0005-0000-0000-000070000000}"/>
    <cellStyle name="20% - 강조색4 7" xfId="114" xr:uid="{00000000-0005-0000-0000-000071000000}"/>
    <cellStyle name="20% - 강조색4 7 2" xfId="115" xr:uid="{00000000-0005-0000-0000-000072000000}"/>
    <cellStyle name="20% - 강조색4 7 3" xfId="116" xr:uid="{00000000-0005-0000-0000-000073000000}"/>
    <cellStyle name="20% - 강조색4 8" xfId="117" xr:uid="{00000000-0005-0000-0000-000074000000}"/>
    <cellStyle name="20% - 강조색4 8 2" xfId="118" xr:uid="{00000000-0005-0000-0000-000075000000}"/>
    <cellStyle name="20% - 강조색4 9" xfId="119" xr:uid="{00000000-0005-0000-0000-000076000000}"/>
    <cellStyle name="20% - 강조색5" xfId="120" builtinId="46" customBuiltin="1"/>
    <cellStyle name="20% - 강조색5 10" xfId="121" xr:uid="{00000000-0005-0000-0000-000078000000}"/>
    <cellStyle name="20% - 강조색5 11" xfId="122" xr:uid="{00000000-0005-0000-0000-000079000000}"/>
    <cellStyle name="20% - 강조색5 12" xfId="123" xr:uid="{00000000-0005-0000-0000-00007A000000}"/>
    <cellStyle name="20% - 강조색5 2" xfId="124" xr:uid="{00000000-0005-0000-0000-00007B000000}"/>
    <cellStyle name="20% - 강조색5 2 2" xfId="125" xr:uid="{00000000-0005-0000-0000-00007C000000}"/>
    <cellStyle name="20% - 강조색5 2 3" xfId="126" xr:uid="{00000000-0005-0000-0000-00007D000000}"/>
    <cellStyle name="20% - 강조색5 2 4" xfId="127" xr:uid="{00000000-0005-0000-0000-00007E000000}"/>
    <cellStyle name="20% - 강조색5 3" xfId="128" xr:uid="{00000000-0005-0000-0000-00007F000000}"/>
    <cellStyle name="20% - 강조색5 3 2" xfId="129" xr:uid="{00000000-0005-0000-0000-000080000000}"/>
    <cellStyle name="20% - 강조색5 4" xfId="130" xr:uid="{00000000-0005-0000-0000-000081000000}"/>
    <cellStyle name="20% - 강조색5 4 2" xfId="131" xr:uid="{00000000-0005-0000-0000-000082000000}"/>
    <cellStyle name="20% - 강조색5 5" xfId="132" xr:uid="{00000000-0005-0000-0000-000083000000}"/>
    <cellStyle name="20% - 강조색5 5 2" xfId="133" xr:uid="{00000000-0005-0000-0000-000084000000}"/>
    <cellStyle name="20% - 강조색5 6" xfId="134" xr:uid="{00000000-0005-0000-0000-000085000000}"/>
    <cellStyle name="20% - 강조색5 6 2" xfId="135" xr:uid="{00000000-0005-0000-0000-000086000000}"/>
    <cellStyle name="20% - 강조색5 7" xfId="136" xr:uid="{00000000-0005-0000-0000-000087000000}"/>
    <cellStyle name="20% - 강조색5 7 2" xfId="137" xr:uid="{00000000-0005-0000-0000-000088000000}"/>
    <cellStyle name="20% - 강조색5 7 3" xfId="138" xr:uid="{00000000-0005-0000-0000-000089000000}"/>
    <cellStyle name="20% - 강조색5 8" xfId="139" xr:uid="{00000000-0005-0000-0000-00008A000000}"/>
    <cellStyle name="20% - 강조색5 8 2" xfId="140" xr:uid="{00000000-0005-0000-0000-00008B000000}"/>
    <cellStyle name="20% - 강조색5 9" xfId="141" xr:uid="{00000000-0005-0000-0000-00008C000000}"/>
    <cellStyle name="20% - 강조색6" xfId="142" builtinId="50" customBuiltin="1"/>
    <cellStyle name="20% - 강조색6 10" xfId="143" xr:uid="{00000000-0005-0000-0000-00008E000000}"/>
    <cellStyle name="20% - 강조색6 11" xfId="144" xr:uid="{00000000-0005-0000-0000-00008F000000}"/>
    <cellStyle name="20% - 강조색6 12" xfId="145" xr:uid="{00000000-0005-0000-0000-000090000000}"/>
    <cellStyle name="20% - 강조색6 2" xfId="146" xr:uid="{00000000-0005-0000-0000-000091000000}"/>
    <cellStyle name="20% - 강조색6 2 2" xfId="147" xr:uid="{00000000-0005-0000-0000-000092000000}"/>
    <cellStyle name="20% - 강조색6 2 3" xfId="148" xr:uid="{00000000-0005-0000-0000-000093000000}"/>
    <cellStyle name="20% - 강조색6 2 4" xfId="149" xr:uid="{00000000-0005-0000-0000-000094000000}"/>
    <cellStyle name="20% - 강조색6 3" xfId="150" xr:uid="{00000000-0005-0000-0000-000095000000}"/>
    <cellStyle name="20% - 강조색6 3 2" xfId="151" xr:uid="{00000000-0005-0000-0000-000096000000}"/>
    <cellStyle name="20% - 강조색6 4" xfId="152" xr:uid="{00000000-0005-0000-0000-000097000000}"/>
    <cellStyle name="20% - 강조색6 4 2" xfId="153" xr:uid="{00000000-0005-0000-0000-000098000000}"/>
    <cellStyle name="20% - 강조색6 5" xfId="154" xr:uid="{00000000-0005-0000-0000-000099000000}"/>
    <cellStyle name="20% - 강조색6 5 2" xfId="155" xr:uid="{00000000-0005-0000-0000-00009A000000}"/>
    <cellStyle name="20% - 강조색6 6" xfId="156" xr:uid="{00000000-0005-0000-0000-00009B000000}"/>
    <cellStyle name="20% - 강조색6 6 2" xfId="157" xr:uid="{00000000-0005-0000-0000-00009C000000}"/>
    <cellStyle name="20% - 강조색6 7" xfId="158" xr:uid="{00000000-0005-0000-0000-00009D000000}"/>
    <cellStyle name="20% - 강조색6 7 2" xfId="159" xr:uid="{00000000-0005-0000-0000-00009E000000}"/>
    <cellStyle name="20% - 강조색6 7 3" xfId="160" xr:uid="{00000000-0005-0000-0000-00009F000000}"/>
    <cellStyle name="20% - 강조색6 8" xfId="161" xr:uid="{00000000-0005-0000-0000-0000A0000000}"/>
    <cellStyle name="20% - 강조색6 8 2" xfId="162" xr:uid="{00000000-0005-0000-0000-0000A1000000}"/>
    <cellStyle name="20% - 강조색6 9" xfId="163" xr:uid="{00000000-0005-0000-0000-0000A2000000}"/>
    <cellStyle name="40% - 강조색1" xfId="164" builtinId="31" customBuiltin="1"/>
    <cellStyle name="40% - 강조색1 10" xfId="165" xr:uid="{00000000-0005-0000-0000-0000A4000000}"/>
    <cellStyle name="40% - 강조색1 11" xfId="166" xr:uid="{00000000-0005-0000-0000-0000A5000000}"/>
    <cellStyle name="40% - 강조색1 12" xfId="167" xr:uid="{00000000-0005-0000-0000-0000A6000000}"/>
    <cellStyle name="40% - 강조색1 2" xfId="168" xr:uid="{00000000-0005-0000-0000-0000A7000000}"/>
    <cellStyle name="40% - 강조색1 2 2" xfId="169" xr:uid="{00000000-0005-0000-0000-0000A8000000}"/>
    <cellStyle name="40% - 강조색1 2 3" xfId="170" xr:uid="{00000000-0005-0000-0000-0000A9000000}"/>
    <cellStyle name="40% - 강조색1 2 4" xfId="171" xr:uid="{00000000-0005-0000-0000-0000AA000000}"/>
    <cellStyle name="40% - 강조색1 3" xfId="172" xr:uid="{00000000-0005-0000-0000-0000AB000000}"/>
    <cellStyle name="40% - 강조색1 3 2" xfId="173" xr:uid="{00000000-0005-0000-0000-0000AC000000}"/>
    <cellStyle name="40% - 강조색1 4" xfId="174" xr:uid="{00000000-0005-0000-0000-0000AD000000}"/>
    <cellStyle name="40% - 강조색1 4 2" xfId="175" xr:uid="{00000000-0005-0000-0000-0000AE000000}"/>
    <cellStyle name="40% - 강조색1 5" xfId="176" xr:uid="{00000000-0005-0000-0000-0000AF000000}"/>
    <cellStyle name="40% - 강조색1 5 2" xfId="177" xr:uid="{00000000-0005-0000-0000-0000B0000000}"/>
    <cellStyle name="40% - 강조색1 6" xfId="178" xr:uid="{00000000-0005-0000-0000-0000B1000000}"/>
    <cellStyle name="40% - 강조색1 6 2" xfId="179" xr:uid="{00000000-0005-0000-0000-0000B2000000}"/>
    <cellStyle name="40% - 강조색1 7" xfId="180" xr:uid="{00000000-0005-0000-0000-0000B3000000}"/>
    <cellStyle name="40% - 강조색1 7 2" xfId="181" xr:uid="{00000000-0005-0000-0000-0000B4000000}"/>
    <cellStyle name="40% - 강조색1 7 3" xfId="182" xr:uid="{00000000-0005-0000-0000-0000B5000000}"/>
    <cellStyle name="40% - 강조색1 8" xfId="183" xr:uid="{00000000-0005-0000-0000-0000B6000000}"/>
    <cellStyle name="40% - 강조색1 8 2" xfId="184" xr:uid="{00000000-0005-0000-0000-0000B7000000}"/>
    <cellStyle name="40% - 강조색1 9" xfId="185" xr:uid="{00000000-0005-0000-0000-0000B8000000}"/>
    <cellStyle name="40% - 강조색2" xfId="186" builtinId="35" customBuiltin="1"/>
    <cellStyle name="40% - 강조색2 10" xfId="187" xr:uid="{00000000-0005-0000-0000-0000BA000000}"/>
    <cellStyle name="40% - 강조색2 11" xfId="188" xr:uid="{00000000-0005-0000-0000-0000BB000000}"/>
    <cellStyle name="40% - 강조색2 12" xfId="189" xr:uid="{00000000-0005-0000-0000-0000BC000000}"/>
    <cellStyle name="40% - 강조색2 2" xfId="190" xr:uid="{00000000-0005-0000-0000-0000BD000000}"/>
    <cellStyle name="40% - 강조색2 2 2" xfId="191" xr:uid="{00000000-0005-0000-0000-0000BE000000}"/>
    <cellStyle name="40% - 강조색2 2 3" xfId="192" xr:uid="{00000000-0005-0000-0000-0000BF000000}"/>
    <cellStyle name="40% - 강조색2 2 4" xfId="193" xr:uid="{00000000-0005-0000-0000-0000C0000000}"/>
    <cellStyle name="40% - 강조색2 3" xfId="194" xr:uid="{00000000-0005-0000-0000-0000C1000000}"/>
    <cellStyle name="40% - 강조색2 3 2" xfId="195" xr:uid="{00000000-0005-0000-0000-0000C2000000}"/>
    <cellStyle name="40% - 강조색2 4" xfId="196" xr:uid="{00000000-0005-0000-0000-0000C3000000}"/>
    <cellStyle name="40% - 강조색2 4 2" xfId="197" xr:uid="{00000000-0005-0000-0000-0000C4000000}"/>
    <cellStyle name="40% - 강조색2 5" xfId="198" xr:uid="{00000000-0005-0000-0000-0000C5000000}"/>
    <cellStyle name="40% - 강조색2 5 2" xfId="199" xr:uid="{00000000-0005-0000-0000-0000C6000000}"/>
    <cellStyle name="40% - 강조색2 6" xfId="200" xr:uid="{00000000-0005-0000-0000-0000C7000000}"/>
    <cellStyle name="40% - 강조색2 6 2" xfId="201" xr:uid="{00000000-0005-0000-0000-0000C8000000}"/>
    <cellStyle name="40% - 강조색2 7" xfId="202" xr:uid="{00000000-0005-0000-0000-0000C9000000}"/>
    <cellStyle name="40% - 강조색2 7 2" xfId="203" xr:uid="{00000000-0005-0000-0000-0000CA000000}"/>
    <cellStyle name="40% - 강조색2 7 3" xfId="204" xr:uid="{00000000-0005-0000-0000-0000CB000000}"/>
    <cellStyle name="40% - 강조색2 8" xfId="205" xr:uid="{00000000-0005-0000-0000-0000CC000000}"/>
    <cellStyle name="40% - 강조색2 8 2" xfId="206" xr:uid="{00000000-0005-0000-0000-0000CD000000}"/>
    <cellStyle name="40% - 강조색2 9" xfId="207" xr:uid="{00000000-0005-0000-0000-0000CE000000}"/>
    <cellStyle name="40% - 강조색3" xfId="208" builtinId="39" customBuiltin="1"/>
    <cellStyle name="40% - 강조색3 10" xfId="209" xr:uid="{00000000-0005-0000-0000-0000D0000000}"/>
    <cellStyle name="40% - 강조색3 11" xfId="210" xr:uid="{00000000-0005-0000-0000-0000D1000000}"/>
    <cellStyle name="40% - 강조색3 12" xfId="211" xr:uid="{00000000-0005-0000-0000-0000D2000000}"/>
    <cellStyle name="40% - 강조색3 2" xfId="212" xr:uid="{00000000-0005-0000-0000-0000D3000000}"/>
    <cellStyle name="40% - 강조색3 2 2" xfId="213" xr:uid="{00000000-0005-0000-0000-0000D4000000}"/>
    <cellStyle name="40% - 강조색3 2 3" xfId="214" xr:uid="{00000000-0005-0000-0000-0000D5000000}"/>
    <cellStyle name="40% - 강조색3 2 4" xfId="215" xr:uid="{00000000-0005-0000-0000-0000D6000000}"/>
    <cellStyle name="40% - 강조색3 3" xfId="216" xr:uid="{00000000-0005-0000-0000-0000D7000000}"/>
    <cellStyle name="40% - 강조색3 3 2" xfId="217" xr:uid="{00000000-0005-0000-0000-0000D8000000}"/>
    <cellStyle name="40% - 강조색3 4" xfId="218" xr:uid="{00000000-0005-0000-0000-0000D9000000}"/>
    <cellStyle name="40% - 강조색3 4 2" xfId="219" xr:uid="{00000000-0005-0000-0000-0000DA000000}"/>
    <cellStyle name="40% - 강조색3 5" xfId="220" xr:uid="{00000000-0005-0000-0000-0000DB000000}"/>
    <cellStyle name="40% - 강조색3 5 2" xfId="221" xr:uid="{00000000-0005-0000-0000-0000DC000000}"/>
    <cellStyle name="40% - 강조색3 6" xfId="222" xr:uid="{00000000-0005-0000-0000-0000DD000000}"/>
    <cellStyle name="40% - 강조색3 6 2" xfId="223" xr:uid="{00000000-0005-0000-0000-0000DE000000}"/>
    <cellStyle name="40% - 강조색3 7" xfId="224" xr:uid="{00000000-0005-0000-0000-0000DF000000}"/>
    <cellStyle name="40% - 강조색3 7 2" xfId="225" xr:uid="{00000000-0005-0000-0000-0000E0000000}"/>
    <cellStyle name="40% - 강조색3 7 3" xfId="226" xr:uid="{00000000-0005-0000-0000-0000E1000000}"/>
    <cellStyle name="40% - 강조색3 8" xfId="227" xr:uid="{00000000-0005-0000-0000-0000E2000000}"/>
    <cellStyle name="40% - 강조색3 8 2" xfId="228" xr:uid="{00000000-0005-0000-0000-0000E3000000}"/>
    <cellStyle name="40% - 강조색3 9" xfId="229" xr:uid="{00000000-0005-0000-0000-0000E4000000}"/>
    <cellStyle name="40% - 강조색4" xfId="230" builtinId="43" customBuiltin="1"/>
    <cellStyle name="40% - 강조색4 10" xfId="231" xr:uid="{00000000-0005-0000-0000-0000E6000000}"/>
    <cellStyle name="40% - 강조색4 11" xfId="232" xr:uid="{00000000-0005-0000-0000-0000E7000000}"/>
    <cellStyle name="40% - 강조색4 12" xfId="233" xr:uid="{00000000-0005-0000-0000-0000E8000000}"/>
    <cellStyle name="40% - 강조색4 2" xfId="234" xr:uid="{00000000-0005-0000-0000-0000E9000000}"/>
    <cellStyle name="40% - 강조색4 2 2" xfId="235" xr:uid="{00000000-0005-0000-0000-0000EA000000}"/>
    <cellStyle name="40% - 강조색4 2 3" xfId="236" xr:uid="{00000000-0005-0000-0000-0000EB000000}"/>
    <cellStyle name="40% - 강조색4 2 4" xfId="237" xr:uid="{00000000-0005-0000-0000-0000EC000000}"/>
    <cellStyle name="40% - 강조색4 3" xfId="238" xr:uid="{00000000-0005-0000-0000-0000ED000000}"/>
    <cellStyle name="40% - 강조색4 3 2" xfId="239" xr:uid="{00000000-0005-0000-0000-0000EE000000}"/>
    <cellStyle name="40% - 강조색4 4" xfId="240" xr:uid="{00000000-0005-0000-0000-0000EF000000}"/>
    <cellStyle name="40% - 강조색4 4 2" xfId="241" xr:uid="{00000000-0005-0000-0000-0000F0000000}"/>
    <cellStyle name="40% - 강조색4 5" xfId="242" xr:uid="{00000000-0005-0000-0000-0000F1000000}"/>
    <cellStyle name="40% - 강조색4 5 2" xfId="243" xr:uid="{00000000-0005-0000-0000-0000F2000000}"/>
    <cellStyle name="40% - 강조색4 6" xfId="244" xr:uid="{00000000-0005-0000-0000-0000F3000000}"/>
    <cellStyle name="40% - 강조색4 6 2" xfId="245" xr:uid="{00000000-0005-0000-0000-0000F4000000}"/>
    <cellStyle name="40% - 강조색4 7" xfId="246" xr:uid="{00000000-0005-0000-0000-0000F5000000}"/>
    <cellStyle name="40% - 강조색4 7 2" xfId="247" xr:uid="{00000000-0005-0000-0000-0000F6000000}"/>
    <cellStyle name="40% - 강조색4 7 3" xfId="248" xr:uid="{00000000-0005-0000-0000-0000F7000000}"/>
    <cellStyle name="40% - 강조색4 8" xfId="249" xr:uid="{00000000-0005-0000-0000-0000F8000000}"/>
    <cellStyle name="40% - 강조색4 8 2" xfId="250" xr:uid="{00000000-0005-0000-0000-0000F9000000}"/>
    <cellStyle name="40% - 강조색4 9" xfId="251" xr:uid="{00000000-0005-0000-0000-0000FA000000}"/>
    <cellStyle name="40% - 강조색5" xfId="252" builtinId="47" customBuiltin="1"/>
    <cellStyle name="40% - 강조색5 10" xfId="253" xr:uid="{00000000-0005-0000-0000-0000FC000000}"/>
    <cellStyle name="40% - 강조색5 11" xfId="254" xr:uid="{00000000-0005-0000-0000-0000FD000000}"/>
    <cellStyle name="40% - 강조색5 12" xfId="255" xr:uid="{00000000-0005-0000-0000-0000FE000000}"/>
    <cellStyle name="40% - 강조색5 2" xfId="256" xr:uid="{00000000-0005-0000-0000-0000FF000000}"/>
    <cellStyle name="40% - 강조색5 2 2" xfId="257" xr:uid="{00000000-0005-0000-0000-000000010000}"/>
    <cellStyle name="40% - 강조색5 2 3" xfId="258" xr:uid="{00000000-0005-0000-0000-000001010000}"/>
    <cellStyle name="40% - 강조색5 2 4" xfId="259" xr:uid="{00000000-0005-0000-0000-000002010000}"/>
    <cellStyle name="40% - 강조색5 3" xfId="260" xr:uid="{00000000-0005-0000-0000-000003010000}"/>
    <cellStyle name="40% - 강조색5 3 2" xfId="261" xr:uid="{00000000-0005-0000-0000-000004010000}"/>
    <cellStyle name="40% - 강조색5 4" xfId="262" xr:uid="{00000000-0005-0000-0000-000005010000}"/>
    <cellStyle name="40% - 강조색5 4 2" xfId="263" xr:uid="{00000000-0005-0000-0000-000006010000}"/>
    <cellStyle name="40% - 강조색5 5" xfId="264" xr:uid="{00000000-0005-0000-0000-000007010000}"/>
    <cellStyle name="40% - 강조색5 5 2" xfId="265" xr:uid="{00000000-0005-0000-0000-000008010000}"/>
    <cellStyle name="40% - 강조색5 6" xfId="266" xr:uid="{00000000-0005-0000-0000-000009010000}"/>
    <cellStyle name="40% - 강조색5 6 2" xfId="267" xr:uid="{00000000-0005-0000-0000-00000A010000}"/>
    <cellStyle name="40% - 강조색5 7" xfId="268" xr:uid="{00000000-0005-0000-0000-00000B010000}"/>
    <cellStyle name="40% - 강조색5 7 2" xfId="269" xr:uid="{00000000-0005-0000-0000-00000C010000}"/>
    <cellStyle name="40% - 강조색5 7 3" xfId="270" xr:uid="{00000000-0005-0000-0000-00000D010000}"/>
    <cellStyle name="40% - 강조색5 8" xfId="271" xr:uid="{00000000-0005-0000-0000-00000E010000}"/>
    <cellStyle name="40% - 강조색5 8 2" xfId="272" xr:uid="{00000000-0005-0000-0000-00000F010000}"/>
    <cellStyle name="40% - 강조색5 9" xfId="273" xr:uid="{00000000-0005-0000-0000-000010010000}"/>
    <cellStyle name="40% - 강조색6" xfId="274" builtinId="51" customBuiltin="1"/>
    <cellStyle name="40% - 강조색6 10" xfId="275" xr:uid="{00000000-0005-0000-0000-000012010000}"/>
    <cellStyle name="40% - 강조색6 11" xfId="276" xr:uid="{00000000-0005-0000-0000-000013010000}"/>
    <cellStyle name="40% - 강조색6 12" xfId="277" xr:uid="{00000000-0005-0000-0000-000014010000}"/>
    <cellStyle name="40% - 강조색6 2" xfId="278" xr:uid="{00000000-0005-0000-0000-000015010000}"/>
    <cellStyle name="40% - 강조색6 2 2" xfId="279" xr:uid="{00000000-0005-0000-0000-000016010000}"/>
    <cellStyle name="40% - 강조색6 2 3" xfId="280" xr:uid="{00000000-0005-0000-0000-000017010000}"/>
    <cellStyle name="40% - 강조색6 2 4" xfId="281" xr:uid="{00000000-0005-0000-0000-000018010000}"/>
    <cellStyle name="40% - 강조색6 3" xfId="282" xr:uid="{00000000-0005-0000-0000-000019010000}"/>
    <cellStyle name="40% - 강조색6 3 2" xfId="283" xr:uid="{00000000-0005-0000-0000-00001A010000}"/>
    <cellStyle name="40% - 강조색6 4" xfId="284" xr:uid="{00000000-0005-0000-0000-00001B010000}"/>
    <cellStyle name="40% - 강조색6 4 2" xfId="285" xr:uid="{00000000-0005-0000-0000-00001C010000}"/>
    <cellStyle name="40% - 강조색6 5" xfId="286" xr:uid="{00000000-0005-0000-0000-00001D010000}"/>
    <cellStyle name="40% - 강조색6 5 2" xfId="287" xr:uid="{00000000-0005-0000-0000-00001E010000}"/>
    <cellStyle name="40% - 강조색6 6" xfId="288" xr:uid="{00000000-0005-0000-0000-00001F010000}"/>
    <cellStyle name="40% - 강조색6 6 2" xfId="289" xr:uid="{00000000-0005-0000-0000-000020010000}"/>
    <cellStyle name="40% - 강조색6 7" xfId="290" xr:uid="{00000000-0005-0000-0000-000021010000}"/>
    <cellStyle name="40% - 강조색6 7 2" xfId="291" xr:uid="{00000000-0005-0000-0000-000022010000}"/>
    <cellStyle name="40% - 강조색6 7 3" xfId="292" xr:uid="{00000000-0005-0000-0000-000023010000}"/>
    <cellStyle name="40% - 강조색6 8" xfId="293" xr:uid="{00000000-0005-0000-0000-000024010000}"/>
    <cellStyle name="40% - 강조색6 8 2" xfId="294" xr:uid="{00000000-0005-0000-0000-000025010000}"/>
    <cellStyle name="40% - 강조색6 9" xfId="295" xr:uid="{00000000-0005-0000-0000-000026010000}"/>
    <cellStyle name="60% - 강조색1" xfId="296" builtinId="32" customBuiltin="1"/>
    <cellStyle name="60% - 강조색1 10" xfId="297" xr:uid="{00000000-0005-0000-0000-000028010000}"/>
    <cellStyle name="60% - 강조색1 11" xfId="298" xr:uid="{00000000-0005-0000-0000-000029010000}"/>
    <cellStyle name="60% - 강조색1 12" xfId="299" xr:uid="{00000000-0005-0000-0000-00002A010000}"/>
    <cellStyle name="60% - 강조색1 13" xfId="300" xr:uid="{00000000-0005-0000-0000-00002B010000}"/>
    <cellStyle name="60% - 강조색1 2" xfId="301" xr:uid="{00000000-0005-0000-0000-00002C010000}"/>
    <cellStyle name="60% - 강조색1 2 2" xfId="302" xr:uid="{00000000-0005-0000-0000-00002D010000}"/>
    <cellStyle name="60% - 강조색1 3" xfId="303" xr:uid="{00000000-0005-0000-0000-00002E010000}"/>
    <cellStyle name="60% - 강조색1 3 2" xfId="304" xr:uid="{00000000-0005-0000-0000-00002F010000}"/>
    <cellStyle name="60% - 강조색1 4" xfId="305" xr:uid="{00000000-0005-0000-0000-000030010000}"/>
    <cellStyle name="60% - 강조색1 4 2" xfId="306" xr:uid="{00000000-0005-0000-0000-000031010000}"/>
    <cellStyle name="60% - 강조색1 5" xfId="307" xr:uid="{00000000-0005-0000-0000-000032010000}"/>
    <cellStyle name="60% - 강조색1 5 2" xfId="308" xr:uid="{00000000-0005-0000-0000-000033010000}"/>
    <cellStyle name="60% - 강조색1 6" xfId="309" xr:uid="{00000000-0005-0000-0000-000034010000}"/>
    <cellStyle name="60% - 강조색1 6 2" xfId="310" xr:uid="{00000000-0005-0000-0000-000035010000}"/>
    <cellStyle name="60% - 강조색1 7" xfId="311" xr:uid="{00000000-0005-0000-0000-000036010000}"/>
    <cellStyle name="60% - 강조색1 7 2" xfId="312" xr:uid="{00000000-0005-0000-0000-000037010000}"/>
    <cellStyle name="60% - 강조색1 7 3" xfId="313" xr:uid="{00000000-0005-0000-0000-000038010000}"/>
    <cellStyle name="60% - 강조색1 8" xfId="314" xr:uid="{00000000-0005-0000-0000-000039010000}"/>
    <cellStyle name="60% - 강조색1 8 2" xfId="315" xr:uid="{00000000-0005-0000-0000-00003A010000}"/>
    <cellStyle name="60% - 강조색1 9" xfId="316" xr:uid="{00000000-0005-0000-0000-00003B010000}"/>
    <cellStyle name="60% - 강조색2" xfId="317" builtinId="36" customBuiltin="1"/>
    <cellStyle name="60% - 강조색2 10" xfId="318" xr:uid="{00000000-0005-0000-0000-00003D010000}"/>
    <cellStyle name="60% - 강조색2 11" xfId="319" xr:uid="{00000000-0005-0000-0000-00003E010000}"/>
    <cellStyle name="60% - 강조색2 12" xfId="320" xr:uid="{00000000-0005-0000-0000-00003F010000}"/>
    <cellStyle name="60% - 강조색2 13" xfId="321" xr:uid="{00000000-0005-0000-0000-000040010000}"/>
    <cellStyle name="60% - 강조색2 2" xfId="322" xr:uid="{00000000-0005-0000-0000-000041010000}"/>
    <cellStyle name="60% - 강조색2 2 2" xfId="323" xr:uid="{00000000-0005-0000-0000-000042010000}"/>
    <cellStyle name="60% - 강조색2 3" xfId="324" xr:uid="{00000000-0005-0000-0000-000043010000}"/>
    <cellStyle name="60% - 강조색2 3 2" xfId="325" xr:uid="{00000000-0005-0000-0000-000044010000}"/>
    <cellStyle name="60% - 강조색2 4" xfId="326" xr:uid="{00000000-0005-0000-0000-000045010000}"/>
    <cellStyle name="60% - 강조색2 4 2" xfId="327" xr:uid="{00000000-0005-0000-0000-000046010000}"/>
    <cellStyle name="60% - 강조색2 5" xfId="328" xr:uid="{00000000-0005-0000-0000-000047010000}"/>
    <cellStyle name="60% - 강조색2 5 2" xfId="329" xr:uid="{00000000-0005-0000-0000-000048010000}"/>
    <cellStyle name="60% - 강조색2 6" xfId="330" xr:uid="{00000000-0005-0000-0000-000049010000}"/>
    <cellStyle name="60% - 강조색2 6 2" xfId="331" xr:uid="{00000000-0005-0000-0000-00004A010000}"/>
    <cellStyle name="60% - 강조색2 7" xfId="332" xr:uid="{00000000-0005-0000-0000-00004B010000}"/>
    <cellStyle name="60% - 강조색2 7 2" xfId="333" xr:uid="{00000000-0005-0000-0000-00004C010000}"/>
    <cellStyle name="60% - 강조색2 7 3" xfId="334" xr:uid="{00000000-0005-0000-0000-00004D010000}"/>
    <cellStyle name="60% - 강조색2 8" xfId="335" xr:uid="{00000000-0005-0000-0000-00004E010000}"/>
    <cellStyle name="60% - 강조색2 8 2" xfId="336" xr:uid="{00000000-0005-0000-0000-00004F010000}"/>
    <cellStyle name="60% - 강조색2 9" xfId="337" xr:uid="{00000000-0005-0000-0000-000050010000}"/>
    <cellStyle name="60% - 강조색3" xfId="338" builtinId="40" customBuiltin="1"/>
    <cellStyle name="60% - 강조색3 10" xfId="339" xr:uid="{00000000-0005-0000-0000-000052010000}"/>
    <cellStyle name="60% - 강조색3 11" xfId="340" xr:uid="{00000000-0005-0000-0000-000053010000}"/>
    <cellStyle name="60% - 강조색3 12" xfId="341" xr:uid="{00000000-0005-0000-0000-000054010000}"/>
    <cellStyle name="60% - 강조색3 13" xfId="342" xr:uid="{00000000-0005-0000-0000-000055010000}"/>
    <cellStyle name="60% - 강조색3 2" xfId="343" xr:uid="{00000000-0005-0000-0000-000056010000}"/>
    <cellStyle name="60% - 강조색3 2 2" xfId="344" xr:uid="{00000000-0005-0000-0000-000057010000}"/>
    <cellStyle name="60% - 강조색3 3" xfId="345" xr:uid="{00000000-0005-0000-0000-000058010000}"/>
    <cellStyle name="60% - 강조색3 3 2" xfId="346" xr:uid="{00000000-0005-0000-0000-000059010000}"/>
    <cellStyle name="60% - 강조색3 4" xfId="347" xr:uid="{00000000-0005-0000-0000-00005A010000}"/>
    <cellStyle name="60% - 강조색3 4 2" xfId="348" xr:uid="{00000000-0005-0000-0000-00005B010000}"/>
    <cellStyle name="60% - 강조색3 5" xfId="349" xr:uid="{00000000-0005-0000-0000-00005C010000}"/>
    <cellStyle name="60% - 강조색3 5 2" xfId="350" xr:uid="{00000000-0005-0000-0000-00005D010000}"/>
    <cellStyle name="60% - 강조색3 6" xfId="351" xr:uid="{00000000-0005-0000-0000-00005E010000}"/>
    <cellStyle name="60% - 강조색3 6 2" xfId="352" xr:uid="{00000000-0005-0000-0000-00005F010000}"/>
    <cellStyle name="60% - 강조색3 7" xfId="353" xr:uid="{00000000-0005-0000-0000-000060010000}"/>
    <cellStyle name="60% - 강조색3 7 2" xfId="354" xr:uid="{00000000-0005-0000-0000-000061010000}"/>
    <cellStyle name="60% - 강조색3 7 3" xfId="355" xr:uid="{00000000-0005-0000-0000-000062010000}"/>
    <cellStyle name="60% - 강조색3 8" xfId="356" xr:uid="{00000000-0005-0000-0000-000063010000}"/>
    <cellStyle name="60% - 강조색3 8 2" xfId="357" xr:uid="{00000000-0005-0000-0000-000064010000}"/>
    <cellStyle name="60% - 강조색3 9" xfId="358" xr:uid="{00000000-0005-0000-0000-000065010000}"/>
    <cellStyle name="60% - 강조색4" xfId="359" builtinId="44" customBuiltin="1"/>
    <cellStyle name="60% - 강조색4 10" xfId="360" xr:uid="{00000000-0005-0000-0000-000067010000}"/>
    <cellStyle name="60% - 강조색4 11" xfId="361" xr:uid="{00000000-0005-0000-0000-000068010000}"/>
    <cellStyle name="60% - 강조색4 12" xfId="362" xr:uid="{00000000-0005-0000-0000-000069010000}"/>
    <cellStyle name="60% - 강조색4 13" xfId="363" xr:uid="{00000000-0005-0000-0000-00006A010000}"/>
    <cellStyle name="60% - 강조색4 2" xfId="364" xr:uid="{00000000-0005-0000-0000-00006B010000}"/>
    <cellStyle name="60% - 강조색4 2 2" xfId="365" xr:uid="{00000000-0005-0000-0000-00006C010000}"/>
    <cellStyle name="60% - 강조색4 3" xfId="366" xr:uid="{00000000-0005-0000-0000-00006D010000}"/>
    <cellStyle name="60% - 강조색4 3 2" xfId="367" xr:uid="{00000000-0005-0000-0000-00006E010000}"/>
    <cellStyle name="60% - 강조색4 4" xfId="368" xr:uid="{00000000-0005-0000-0000-00006F010000}"/>
    <cellStyle name="60% - 강조색4 4 2" xfId="369" xr:uid="{00000000-0005-0000-0000-000070010000}"/>
    <cellStyle name="60% - 강조색4 5" xfId="370" xr:uid="{00000000-0005-0000-0000-000071010000}"/>
    <cellStyle name="60% - 강조색4 5 2" xfId="371" xr:uid="{00000000-0005-0000-0000-000072010000}"/>
    <cellStyle name="60% - 강조색4 6" xfId="372" xr:uid="{00000000-0005-0000-0000-000073010000}"/>
    <cellStyle name="60% - 강조색4 6 2" xfId="373" xr:uid="{00000000-0005-0000-0000-000074010000}"/>
    <cellStyle name="60% - 강조색4 7" xfId="374" xr:uid="{00000000-0005-0000-0000-000075010000}"/>
    <cellStyle name="60% - 강조색4 7 2" xfId="375" xr:uid="{00000000-0005-0000-0000-000076010000}"/>
    <cellStyle name="60% - 강조색4 7 3" xfId="376" xr:uid="{00000000-0005-0000-0000-000077010000}"/>
    <cellStyle name="60% - 강조색4 8" xfId="377" xr:uid="{00000000-0005-0000-0000-000078010000}"/>
    <cellStyle name="60% - 강조색4 8 2" xfId="378" xr:uid="{00000000-0005-0000-0000-000079010000}"/>
    <cellStyle name="60% - 강조색4 9" xfId="379" xr:uid="{00000000-0005-0000-0000-00007A010000}"/>
    <cellStyle name="60% - 강조색5" xfId="380" builtinId="48" customBuiltin="1"/>
    <cellStyle name="60% - 강조색5 10" xfId="381" xr:uid="{00000000-0005-0000-0000-00007C010000}"/>
    <cellStyle name="60% - 강조색5 11" xfId="382" xr:uid="{00000000-0005-0000-0000-00007D010000}"/>
    <cellStyle name="60% - 강조색5 12" xfId="383" xr:uid="{00000000-0005-0000-0000-00007E010000}"/>
    <cellStyle name="60% - 강조색5 13" xfId="384" xr:uid="{00000000-0005-0000-0000-00007F010000}"/>
    <cellStyle name="60% - 강조색5 2" xfId="385" xr:uid="{00000000-0005-0000-0000-000080010000}"/>
    <cellStyle name="60% - 강조색5 2 2" xfId="386" xr:uid="{00000000-0005-0000-0000-000081010000}"/>
    <cellStyle name="60% - 강조색5 3" xfId="387" xr:uid="{00000000-0005-0000-0000-000082010000}"/>
    <cellStyle name="60% - 강조색5 3 2" xfId="388" xr:uid="{00000000-0005-0000-0000-000083010000}"/>
    <cellStyle name="60% - 강조색5 4" xfId="389" xr:uid="{00000000-0005-0000-0000-000084010000}"/>
    <cellStyle name="60% - 강조색5 4 2" xfId="390" xr:uid="{00000000-0005-0000-0000-000085010000}"/>
    <cellStyle name="60% - 강조색5 5" xfId="391" xr:uid="{00000000-0005-0000-0000-000086010000}"/>
    <cellStyle name="60% - 강조색5 5 2" xfId="392" xr:uid="{00000000-0005-0000-0000-000087010000}"/>
    <cellStyle name="60% - 강조색5 6" xfId="393" xr:uid="{00000000-0005-0000-0000-000088010000}"/>
    <cellStyle name="60% - 강조색5 6 2" xfId="394" xr:uid="{00000000-0005-0000-0000-000089010000}"/>
    <cellStyle name="60% - 강조색5 7" xfId="395" xr:uid="{00000000-0005-0000-0000-00008A010000}"/>
    <cellStyle name="60% - 강조색5 7 2" xfId="396" xr:uid="{00000000-0005-0000-0000-00008B010000}"/>
    <cellStyle name="60% - 강조색5 7 3" xfId="397" xr:uid="{00000000-0005-0000-0000-00008C010000}"/>
    <cellStyle name="60% - 강조색5 8" xfId="398" xr:uid="{00000000-0005-0000-0000-00008D010000}"/>
    <cellStyle name="60% - 강조색5 8 2" xfId="399" xr:uid="{00000000-0005-0000-0000-00008E010000}"/>
    <cellStyle name="60% - 강조색5 9" xfId="400" xr:uid="{00000000-0005-0000-0000-00008F010000}"/>
    <cellStyle name="60% - 강조색6" xfId="401" builtinId="52" customBuiltin="1"/>
    <cellStyle name="60% - 강조색6 10" xfId="402" xr:uid="{00000000-0005-0000-0000-000091010000}"/>
    <cellStyle name="60% - 강조색6 11" xfId="403" xr:uid="{00000000-0005-0000-0000-000092010000}"/>
    <cellStyle name="60% - 강조색6 12" xfId="404" xr:uid="{00000000-0005-0000-0000-000093010000}"/>
    <cellStyle name="60% - 강조색6 13" xfId="405" xr:uid="{00000000-0005-0000-0000-000094010000}"/>
    <cellStyle name="60% - 강조색6 2" xfId="406" xr:uid="{00000000-0005-0000-0000-000095010000}"/>
    <cellStyle name="60% - 강조색6 2 2" xfId="407" xr:uid="{00000000-0005-0000-0000-000096010000}"/>
    <cellStyle name="60% - 강조색6 3" xfId="408" xr:uid="{00000000-0005-0000-0000-000097010000}"/>
    <cellStyle name="60% - 강조색6 3 2" xfId="409" xr:uid="{00000000-0005-0000-0000-000098010000}"/>
    <cellStyle name="60% - 강조색6 4" xfId="410" xr:uid="{00000000-0005-0000-0000-000099010000}"/>
    <cellStyle name="60% - 강조색6 4 2" xfId="411" xr:uid="{00000000-0005-0000-0000-00009A010000}"/>
    <cellStyle name="60% - 강조색6 5" xfId="412" xr:uid="{00000000-0005-0000-0000-00009B010000}"/>
    <cellStyle name="60% - 강조색6 5 2" xfId="413" xr:uid="{00000000-0005-0000-0000-00009C010000}"/>
    <cellStyle name="60% - 강조색6 6" xfId="414" xr:uid="{00000000-0005-0000-0000-00009D010000}"/>
    <cellStyle name="60% - 강조색6 6 2" xfId="415" xr:uid="{00000000-0005-0000-0000-00009E010000}"/>
    <cellStyle name="60% - 강조색6 7" xfId="416" xr:uid="{00000000-0005-0000-0000-00009F010000}"/>
    <cellStyle name="60% - 강조색6 7 2" xfId="417" xr:uid="{00000000-0005-0000-0000-0000A0010000}"/>
    <cellStyle name="60% - 강조색6 7 3" xfId="418" xr:uid="{00000000-0005-0000-0000-0000A1010000}"/>
    <cellStyle name="60% - 강조색6 8" xfId="419" xr:uid="{00000000-0005-0000-0000-0000A2010000}"/>
    <cellStyle name="60% - 강조색6 8 2" xfId="420" xr:uid="{00000000-0005-0000-0000-0000A3010000}"/>
    <cellStyle name="60% - 강조색6 9" xfId="421" xr:uid="{00000000-0005-0000-0000-0000A4010000}"/>
    <cellStyle name="A¨­￠￢￠O [0]_INQUIRY ￠?￥i¨u¡AAⓒ￢Aⓒª " xfId="422" xr:uid="{00000000-0005-0000-0000-0000A5010000}"/>
    <cellStyle name="A¨­￠￢￠O_INQUIRY ￠?￥i¨u¡AAⓒ￢Aⓒª " xfId="423" xr:uid="{00000000-0005-0000-0000-0000A6010000}"/>
    <cellStyle name="AeE­ [0]_°eE¹_11¿a½A " xfId="424" xr:uid="{00000000-0005-0000-0000-0000A7010000}"/>
    <cellStyle name="AeE­_°eE¹_11¿a½A " xfId="425" xr:uid="{00000000-0005-0000-0000-0000A8010000}"/>
    <cellStyle name="AeE¡ⓒ [0]_INQUIRY ￠?￥i¨u¡AAⓒ￢Aⓒª " xfId="426" xr:uid="{00000000-0005-0000-0000-0000A9010000}"/>
    <cellStyle name="AeE¡ⓒ_INQUIRY ￠?￥i¨u¡AAⓒ￢Aⓒª " xfId="427" xr:uid="{00000000-0005-0000-0000-0000AA010000}"/>
    <cellStyle name="ALIGNMENT" xfId="428" xr:uid="{00000000-0005-0000-0000-0000AB010000}"/>
    <cellStyle name="AÞ¸¶ [0]_°eE¹_11¿a½A " xfId="429" xr:uid="{00000000-0005-0000-0000-0000AC010000}"/>
    <cellStyle name="AÞ¸¶_°eE¹_11¿a½A " xfId="430" xr:uid="{00000000-0005-0000-0000-0000AD010000}"/>
    <cellStyle name="C¡IA¨ª_¡ic¨u¡A¨￢I¨￢¡Æ AN¡Æe " xfId="431" xr:uid="{00000000-0005-0000-0000-0000AE010000}"/>
    <cellStyle name="C￥AØ_¸AAa.¼OAI " xfId="432" xr:uid="{00000000-0005-0000-0000-0000AF010000}"/>
    <cellStyle name="Calc Currency (0)" xfId="433" xr:uid="{00000000-0005-0000-0000-0000B0010000}"/>
    <cellStyle name="Calc Currency (2)" xfId="434" xr:uid="{00000000-0005-0000-0000-0000B1010000}"/>
    <cellStyle name="Calc Percent (0)" xfId="435" xr:uid="{00000000-0005-0000-0000-0000B2010000}"/>
    <cellStyle name="Calc Percent (1)" xfId="436" xr:uid="{00000000-0005-0000-0000-0000B3010000}"/>
    <cellStyle name="Calc Percent (2)" xfId="437" xr:uid="{00000000-0005-0000-0000-0000B4010000}"/>
    <cellStyle name="Calc Units (0)" xfId="438" xr:uid="{00000000-0005-0000-0000-0000B5010000}"/>
    <cellStyle name="Calc Units (1)" xfId="439" xr:uid="{00000000-0005-0000-0000-0000B6010000}"/>
    <cellStyle name="Calc Units (2)" xfId="440" xr:uid="{00000000-0005-0000-0000-0000B7010000}"/>
    <cellStyle name="category" xfId="441" xr:uid="{00000000-0005-0000-0000-0000B8010000}"/>
    <cellStyle name="columns_array" xfId="442" xr:uid="{00000000-0005-0000-0000-0000B9010000}"/>
    <cellStyle name="Comma" xfId="443" xr:uid="{00000000-0005-0000-0000-0000BA010000}"/>
    <cellStyle name="Comma [0]" xfId="444" xr:uid="{00000000-0005-0000-0000-0000BB010000}"/>
    <cellStyle name="Comma [0] 2" xfId="445" xr:uid="{00000000-0005-0000-0000-0000BC010000}"/>
    <cellStyle name="Comma [00]" xfId="446" xr:uid="{00000000-0005-0000-0000-0000BD010000}"/>
    <cellStyle name="comma zerodec" xfId="447" xr:uid="{00000000-0005-0000-0000-0000BE010000}"/>
    <cellStyle name="Comma_ SG&amp;A Bridge " xfId="448" xr:uid="{00000000-0005-0000-0000-0000BF010000}"/>
    <cellStyle name="Comma0" xfId="449" xr:uid="{00000000-0005-0000-0000-0000C0010000}"/>
    <cellStyle name="Copied" xfId="450" xr:uid="{00000000-0005-0000-0000-0000C1010000}"/>
    <cellStyle name="Curren?_x0012_퐀_x0017_?" xfId="451" xr:uid="{00000000-0005-0000-0000-0000C2010000}"/>
    <cellStyle name="Currency" xfId="452" xr:uid="{00000000-0005-0000-0000-0000C3010000}"/>
    <cellStyle name="Currency [0]" xfId="453" xr:uid="{00000000-0005-0000-0000-0000C4010000}"/>
    <cellStyle name="Currency [0] 2" xfId="454" xr:uid="{00000000-0005-0000-0000-0000C5010000}"/>
    <cellStyle name="Currency [00]" xfId="455" xr:uid="{00000000-0005-0000-0000-0000C6010000}"/>
    <cellStyle name="Currency(￦)" xfId="456" xr:uid="{00000000-0005-0000-0000-0000C7010000}"/>
    <cellStyle name="Currency_ SG&amp;A Bridge " xfId="457" xr:uid="{00000000-0005-0000-0000-0000C8010000}"/>
    <cellStyle name="Currency0" xfId="458" xr:uid="{00000000-0005-0000-0000-0000C9010000}"/>
    <cellStyle name="Currency0 10" xfId="459" xr:uid="{00000000-0005-0000-0000-0000CA010000}"/>
    <cellStyle name="Currency0 11" xfId="460" xr:uid="{00000000-0005-0000-0000-0000CB010000}"/>
    <cellStyle name="Currency0 12" xfId="461" xr:uid="{00000000-0005-0000-0000-0000CC010000}"/>
    <cellStyle name="Currency0 13" xfId="462" xr:uid="{00000000-0005-0000-0000-0000CD010000}"/>
    <cellStyle name="Currency0 2" xfId="463" xr:uid="{00000000-0005-0000-0000-0000CE010000}"/>
    <cellStyle name="Currency0 3" xfId="464" xr:uid="{00000000-0005-0000-0000-0000CF010000}"/>
    <cellStyle name="Currency0 4" xfId="465" xr:uid="{00000000-0005-0000-0000-0000D0010000}"/>
    <cellStyle name="Currency0 5" xfId="466" xr:uid="{00000000-0005-0000-0000-0000D1010000}"/>
    <cellStyle name="Currency0 6" xfId="467" xr:uid="{00000000-0005-0000-0000-0000D2010000}"/>
    <cellStyle name="Currency0 7" xfId="468" xr:uid="{00000000-0005-0000-0000-0000D3010000}"/>
    <cellStyle name="Currency0 8" xfId="469" xr:uid="{00000000-0005-0000-0000-0000D4010000}"/>
    <cellStyle name="Currency0 9" xfId="470" xr:uid="{00000000-0005-0000-0000-0000D5010000}"/>
    <cellStyle name="Currency1" xfId="471" xr:uid="{00000000-0005-0000-0000-0000D6010000}"/>
    <cellStyle name="Date" xfId="472" xr:uid="{00000000-0005-0000-0000-0000D7010000}"/>
    <cellStyle name="Date Short" xfId="473" xr:uid="{00000000-0005-0000-0000-0000D8010000}"/>
    <cellStyle name="Date_2.웹기반지하내역서(최종)" xfId="474" xr:uid="{00000000-0005-0000-0000-0000D9010000}"/>
    <cellStyle name="Dollar (zero dec)" xfId="475" xr:uid="{00000000-0005-0000-0000-0000DA010000}"/>
    <cellStyle name="Enter Currency (0)" xfId="476" xr:uid="{00000000-0005-0000-0000-0000DB010000}"/>
    <cellStyle name="Enter Currency (2)" xfId="477" xr:uid="{00000000-0005-0000-0000-0000DC010000}"/>
    <cellStyle name="Enter Units (0)" xfId="478" xr:uid="{00000000-0005-0000-0000-0000DD010000}"/>
    <cellStyle name="Enter Units (1)" xfId="479" xr:uid="{00000000-0005-0000-0000-0000DE010000}"/>
    <cellStyle name="Enter Units (2)" xfId="480" xr:uid="{00000000-0005-0000-0000-0000DF010000}"/>
    <cellStyle name="Entered" xfId="481" xr:uid="{00000000-0005-0000-0000-0000E0010000}"/>
    <cellStyle name="Fixed" xfId="482" xr:uid="{00000000-0005-0000-0000-0000E1010000}"/>
    <cellStyle name="Grey" xfId="483" xr:uid="{00000000-0005-0000-0000-0000E2010000}"/>
    <cellStyle name="HEADER" xfId="484" xr:uid="{00000000-0005-0000-0000-0000E3010000}"/>
    <cellStyle name="Header1" xfId="485" xr:uid="{00000000-0005-0000-0000-0000E4010000}"/>
    <cellStyle name="Header2" xfId="486" xr:uid="{00000000-0005-0000-0000-0000E5010000}"/>
    <cellStyle name="Heading 1" xfId="487" xr:uid="{00000000-0005-0000-0000-0000E6010000}"/>
    <cellStyle name="Heading 2" xfId="488" xr:uid="{00000000-0005-0000-0000-0000E7010000}"/>
    <cellStyle name="Heading1" xfId="489" xr:uid="{00000000-0005-0000-0000-0000E8010000}"/>
    <cellStyle name="Heading2" xfId="490" xr:uid="{00000000-0005-0000-0000-0000E9010000}"/>
    <cellStyle name="HelpStyle" xfId="491" xr:uid="{00000000-0005-0000-0000-0000EA010000}"/>
    <cellStyle name="Hyperlink" xfId="492" xr:uid="{00000000-0005-0000-0000-0000EB010000}"/>
    <cellStyle name="Input [yellow]" xfId="493" xr:uid="{00000000-0005-0000-0000-0000EC010000}"/>
    <cellStyle name="Komma [0]_BINV" xfId="494" xr:uid="{00000000-0005-0000-0000-0000ED010000}"/>
    <cellStyle name="Komma_BINV" xfId="495" xr:uid="{00000000-0005-0000-0000-0000EE010000}"/>
    <cellStyle name="left" xfId="496" xr:uid="{00000000-0005-0000-0000-0000EF010000}"/>
    <cellStyle name="Link Currency (0)" xfId="497" xr:uid="{00000000-0005-0000-0000-0000F0010000}"/>
    <cellStyle name="Link Currency (2)" xfId="498" xr:uid="{00000000-0005-0000-0000-0000F1010000}"/>
    <cellStyle name="Link Units (0)" xfId="499" xr:uid="{00000000-0005-0000-0000-0000F2010000}"/>
    <cellStyle name="Link Units (1)" xfId="500" xr:uid="{00000000-0005-0000-0000-0000F3010000}"/>
    <cellStyle name="Link Units (2)" xfId="501" xr:uid="{00000000-0005-0000-0000-0000F4010000}"/>
    <cellStyle name="Model" xfId="502" xr:uid="{00000000-0005-0000-0000-0000F5010000}"/>
    <cellStyle name="MS Proofing Tools" xfId="503" xr:uid="{00000000-0005-0000-0000-0000F6010000}"/>
    <cellStyle name="no dec" xfId="504" xr:uid="{00000000-0005-0000-0000-0000F7010000}"/>
    <cellStyle name="Normal - Style1" xfId="505" xr:uid="{00000000-0005-0000-0000-0000F8010000}"/>
    <cellStyle name="Normal 3" xfId="506" xr:uid="{00000000-0005-0000-0000-0000F9010000}"/>
    <cellStyle name="Normal 4" xfId="507" xr:uid="{00000000-0005-0000-0000-0000FA010000}"/>
    <cellStyle name="Normal_ SG&amp;A Bridge " xfId="508" xr:uid="{00000000-0005-0000-0000-0000FB010000}"/>
    <cellStyle name="Œ…?æ맖?e [0.00]_laroux" xfId="509" xr:uid="{00000000-0005-0000-0000-0000FC010000}"/>
    <cellStyle name="Œ…?æ맖?e_laroux" xfId="510" xr:uid="{00000000-0005-0000-0000-0000FD010000}"/>
    <cellStyle name="Percent" xfId="511" xr:uid="{00000000-0005-0000-0000-0000FE010000}"/>
    <cellStyle name="Percent [0]" xfId="512" xr:uid="{00000000-0005-0000-0000-0000FF010000}"/>
    <cellStyle name="Percent [00]" xfId="513" xr:uid="{00000000-0005-0000-0000-000000020000}"/>
    <cellStyle name="Percent [2]" xfId="514" xr:uid="{00000000-0005-0000-0000-000001020000}"/>
    <cellStyle name="Percent_#6 Temps &amp; Contractors" xfId="515" xr:uid="{00000000-0005-0000-0000-000002020000}"/>
    <cellStyle name="PrePop Currency (0)" xfId="516" xr:uid="{00000000-0005-0000-0000-000003020000}"/>
    <cellStyle name="PrePop Currency (2)" xfId="517" xr:uid="{00000000-0005-0000-0000-000004020000}"/>
    <cellStyle name="PrePop Units (0)" xfId="518" xr:uid="{00000000-0005-0000-0000-000005020000}"/>
    <cellStyle name="PrePop Units (1)" xfId="519" xr:uid="{00000000-0005-0000-0000-000006020000}"/>
    <cellStyle name="PrePop Units (2)" xfId="520" xr:uid="{00000000-0005-0000-0000-000007020000}"/>
    <cellStyle name="Procent_BINV" xfId="521" xr:uid="{00000000-0005-0000-0000-000008020000}"/>
    <cellStyle name="RevList" xfId="522" xr:uid="{00000000-0005-0000-0000-000009020000}"/>
    <cellStyle name="Standaard_BINV" xfId="523" xr:uid="{00000000-0005-0000-0000-00000A020000}"/>
    <cellStyle name="subhead" xfId="524" xr:uid="{00000000-0005-0000-0000-00000B020000}"/>
    <cellStyle name="Subtotal" xfId="525" xr:uid="{00000000-0005-0000-0000-00000C020000}"/>
    <cellStyle name="Text Indent A" xfId="526" xr:uid="{00000000-0005-0000-0000-00000D020000}"/>
    <cellStyle name="Text Indent B" xfId="527" xr:uid="{00000000-0005-0000-0000-00000E020000}"/>
    <cellStyle name="Text Indent C" xfId="528" xr:uid="{00000000-0005-0000-0000-00000F020000}"/>
    <cellStyle name="Total" xfId="529" xr:uid="{00000000-0005-0000-0000-000010020000}"/>
    <cellStyle name="Valuta [0]_BINV" xfId="530" xr:uid="{00000000-0005-0000-0000-000011020000}"/>
    <cellStyle name="Valuta_BINV" xfId="531" xr:uid="{00000000-0005-0000-0000-000012020000}"/>
    <cellStyle name="wrap" xfId="532" xr:uid="{00000000-0005-0000-0000-000013020000}"/>
    <cellStyle name="강조색1" xfId="533" builtinId="29" customBuiltin="1"/>
    <cellStyle name="강조색1 10" xfId="534" xr:uid="{00000000-0005-0000-0000-000015020000}"/>
    <cellStyle name="강조색1 11" xfId="535" xr:uid="{00000000-0005-0000-0000-000016020000}"/>
    <cellStyle name="강조색1 12" xfId="536" xr:uid="{00000000-0005-0000-0000-000017020000}"/>
    <cellStyle name="강조색1 13" xfId="537" xr:uid="{00000000-0005-0000-0000-000018020000}"/>
    <cellStyle name="강조색1 2" xfId="538" xr:uid="{00000000-0005-0000-0000-000019020000}"/>
    <cellStyle name="강조색1 2 2" xfId="539" xr:uid="{00000000-0005-0000-0000-00001A020000}"/>
    <cellStyle name="강조색1 3" xfId="540" xr:uid="{00000000-0005-0000-0000-00001B020000}"/>
    <cellStyle name="강조색1 3 2" xfId="541" xr:uid="{00000000-0005-0000-0000-00001C020000}"/>
    <cellStyle name="강조색1 4" xfId="542" xr:uid="{00000000-0005-0000-0000-00001D020000}"/>
    <cellStyle name="강조색1 4 2" xfId="543" xr:uid="{00000000-0005-0000-0000-00001E020000}"/>
    <cellStyle name="강조색1 5" xfId="544" xr:uid="{00000000-0005-0000-0000-00001F020000}"/>
    <cellStyle name="강조색1 5 2" xfId="545" xr:uid="{00000000-0005-0000-0000-000020020000}"/>
    <cellStyle name="강조색1 6" xfId="546" xr:uid="{00000000-0005-0000-0000-000021020000}"/>
    <cellStyle name="강조색1 6 2" xfId="547" xr:uid="{00000000-0005-0000-0000-000022020000}"/>
    <cellStyle name="강조색1 7" xfId="548" xr:uid="{00000000-0005-0000-0000-000023020000}"/>
    <cellStyle name="강조색1 7 2" xfId="549" xr:uid="{00000000-0005-0000-0000-000024020000}"/>
    <cellStyle name="강조색1 7 3" xfId="550" xr:uid="{00000000-0005-0000-0000-000025020000}"/>
    <cellStyle name="강조색1 8" xfId="551" xr:uid="{00000000-0005-0000-0000-000026020000}"/>
    <cellStyle name="강조색1 8 2" xfId="552" xr:uid="{00000000-0005-0000-0000-000027020000}"/>
    <cellStyle name="강조색1 9" xfId="553" xr:uid="{00000000-0005-0000-0000-000028020000}"/>
    <cellStyle name="강조색2" xfId="554" builtinId="33" customBuiltin="1"/>
    <cellStyle name="강조색2 10" xfId="555" xr:uid="{00000000-0005-0000-0000-00002A020000}"/>
    <cellStyle name="강조색2 11" xfId="556" xr:uid="{00000000-0005-0000-0000-00002B020000}"/>
    <cellStyle name="강조색2 12" xfId="557" xr:uid="{00000000-0005-0000-0000-00002C020000}"/>
    <cellStyle name="강조색2 13" xfId="558" xr:uid="{00000000-0005-0000-0000-00002D020000}"/>
    <cellStyle name="강조색2 2" xfId="559" xr:uid="{00000000-0005-0000-0000-00002E020000}"/>
    <cellStyle name="강조색2 2 2" xfId="560" xr:uid="{00000000-0005-0000-0000-00002F020000}"/>
    <cellStyle name="강조색2 3" xfId="561" xr:uid="{00000000-0005-0000-0000-000030020000}"/>
    <cellStyle name="강조색2 3 2" xfId="562" xr:uid="{00000000-0005-0000-0000-000031020000}"/>
    <cellStyle name="강조색2 4" xfId="563" xr:uid="{00000000-0005-0000-0000-000032020000}"/>
    <cellStyle name="강조색2 4 2" xfId="564" xr:uid="{00000000-0005-0000-0000-000033020000}"/>
    <cellStyle name="강조색2 5" xfId="565" xr:uid="{00000000-0005-0000-0000-000034020000}"/>
    <cellStyle name="강조색2 5 2" xfId="566" xr:uid="{00000000-0005-0000-0000-000035020000}"/>
    <cellStyle name="강조색2 6" xfId="567" xr:uid="{00000000-0005-0000-0000-000036020000}"/>
    <cellStyle name="강조색2 6 2" xfId="568" xr:uid="{00000000-0005-0000-0000-000037020000}"/>
    <cellStyle name="강조색2 7" xfId="569" xr:uid="{00000000-0005-0000-0000-000038020000}"/>
    <cellStyle name="강조색2 7 2" xfId="570" xr:uid="{00000000-0005-0000-0000-000039020000}"/>
    <cellStyle name="강조색2 7 3" xfId="571" xr:uid="{00000000-0005-0000-0000-00003A020000}"/>
    <cellStyle name="강조색2 8" xfId="572" xr:uid="{00000000-0005-0000-0000-00003B020000}"/>
    <cellStyle name="강조색2 8 2" xfId="573" xr:uid="{00000000-0005-0000-0000-00003C020000}"/>
    <cellStyle name="강조색2 9" xfId="574" xr:uid="{00000000-0005-0000-0000-00003D020000}"/>
    <cellStyle name="강조색3" xfId="575" builtinId="37" customBuiltin="1"/>
    <cellStyle name="강조색3 10" xfId="576" xr:uid="{00000000-0005-0000-0000-00003F020000}"/>
    <cellStyle name="강조색3 11" xfId="577" xr:uid="{00000000-0005-0000-0000-000040020000}"/>
    <cellStyle name="강조색3 12" xfId="578" xr:uid="{00000000-0005-0000-0000-000041020000}"/>
    <cellStyle name="강조색3 13" xfId="579" xr:uid="{00000000-0005-0000-0000-000042020000}"/>
    <cellStyle name="강조색3 2" xfId="580" xr:uid="{00000000-0005-0000-0000-000043020000}"/>
    <cellStyle name="강조색3 2 2" xfId="581" xr:uid="{00000000-0005-0000-0000-000044020000}"/>
    <cellStyle name="강조색3 3" xfId="582" xr:uid="{00000000-0005-0000-0000-000045020000}"/>
    <cellStyle name="강조색3 3 2" xfId="583" xr:uid="{00000000-0005-0000-0000-000046020000}"/>
    <cellStyle name="강조색3 4" xfId="584" xr:uid="{00000000-0005-0000-0000-000047020000}"/>
    <cellStyle name="강조색3 4 2" xfId="585" xr:uid="{00000000-0005-0000-0000-000048020000}"/>
    <cellStyle name="강조색3 5" xfId="586" xr:uid="{00000000-0005-0000-0000-000049020000}"/>
    <cellStyle name="강조색3 5 2" xfId="587" xr:uid="{00000000-0005-0000-0000-00004A020000}"/>
    <cellStyle name="강조색3 6" xfId="588" xr:uid="{00000000-0005-0000-0000-00004B020000}"/>
    <cellStyle name="강조색3 6 2" xfId="589" xr:uid="{00000000-0005-0000-0000-00004C020000}"/>
    <cellStyle name="강조색3 7" xfId="590" xr:uid="{00000000-0005-0000-0000-00004D020000}"/>
    <cellStyle name="강조색3 7 2" xfId="591" xr:uid="{00000000-0005-0000-0000-00004E020000}"/>
    <cellStyle name="강조색3 7 3" xfId="592" xr:uid="{00000000-0005-0000-0000-00004F020000}"/>
    <cellStyle name="강조색3 8" xfId="593" xr:uid="{00000000-0005-0000-0000-000050020000}"/>
    <cellStyle name="강조색3 8 2" xfId="594" xr:uid="{00000000-0005-0000-0000-000051020000}"/>
    <cellStyle name="강조색3 9" xfId="595" xr:uid="{00000000-0005-0000-0000-000052020000}"/>
    <cellStyle name="강조색4" xfId="596" builtinId="41" customBuiltin="1"/>
    <cellStyle name="강조색4 10" xfId="597" xr:uid="{00000000-0005-0000-0000-000054020000}"/>
    <cellStyle name="강조색4 11" xfId="598" xr:uid="{00000000-0005-0000-0000-000055020000}"/>
    <cellStyle name="강조색4 12" xfId="599" xr:uid="{00000000-0005-0000-0000-000056020000}"/>
    <cellStyle name="강조색4 13" xfId="600" xr:uid="{00000000-0005-0000-0000-000057020000}"/>
    <cellStyle name="강조색4 2" xfId="601" xr:uid="{00000000-0005-0000-0000-000058020000}"/>
    <cellStyle name="강조색4 2 2" xfId="602" xr:uid="{00000000-0005-0000-0000-000059020000}"/>
    <cellStyle name="강조색4 3" xfId="603" xr:uid="{00000000-0005-0000-0000-00005A020000}"/>
    <cellStyle name="강조색4 3 2" xfId="604" xr:uid="{00000000-0005-0000-0000-00005B020000}"/>
    <cellStyle name="강조색4 4" xfId="605" xr:uid="{00000000-0005-0000-0000-00005C020000}"/>
    <cellStyle name="강조색4 4 2" xfId="606" xr:uid="{00000000-0005-0000-0000-00005D020000}"/>
    <cellStyle name="강조색4 5" xfId="607" xr:uid="{00000000-0005-0000-0000-00005E020000}"/>
    <cellStyle name="강조색4 5 2" xfId="608" xr:uid="{00000000-0005-0000-0000-00005F020000}"/>
    <cellStyle name="강조색4 6" xfId="609" xr:uid="{00000000-0005-0000-0000-000060020000}"/>
    <cellStyle name="강조색4 6 2" xfId="610" xr:uid="{00000000-0005-0000-0000-000061020000}"/>
    <cellStyle name="강조색4 7" xfId="611" xr:uid="{00000000-0005-0000-0000-000062020000}"/>
    <cellStyle name="강조색4 7 2" xfId="612" xr:uid="{00000000-0005-0000-0000-000063020000}"/>
    <cellStyle name="강조색4 7 3" xfId="613" xr:uid="{00000000-0005-0000-0000-000064020000}"/>
    <cellStyle name="강조색4 8" xfId="614" xr:uid="{00000000-0005-0000-0000-000065020000}"/>
    <cellStyle name="강조색4 8 2" xfId="615" xr:uid="{00000000-0005-0000-0000-000066020000}"/>
    <cellStyle name="강조색4 9" xfId="616" xr:uid="{00000000-0005-0000-0000-000067020000}"/>
    <cellStyle name="강조색5" xfId="617" builtinId="45" customBuiltin="1"/>
    <cellStyle name="강조색5 10" xfId="618" xr:uid="{00000000-0005-0000-0000-000069020000}"/>
    <cellStyle name="강조색5 11" xfId="619" xr:uid="{00000000-0005-0000-0000-00006A020000}"/>
    <cellStyle name="강조색5 12" xfId="620" xr:uid="{00000000-0005-0000-0000-00006B020000}"/>
    <cellStyle name="강조색5 13" xfId="621" xr:uid="{00000000-0005-0000-0000-00006C020000}"/>
    <cellStyle name="강조색5 2" xfId="622" xr:uid="{00000000-0005-0000-0000-00006D020000}"/>
    <cellStyle name="강조색5 2 2" xfId="623" xr:uid="{00000000-0005-0000-0000-00006E020000}"/>
    <cellStyle name="강조색5 3" xfId="624" xr:uid="{00000000-0005-0000-0000-00006F020000}"/>
    <cellStyle name="강조색5 3 2" xfId="625" xr:uid="{00000000-0005-0000-0000-000070020000}"/>
    <cellStyle name="강조색5 4" xfId="626" xr:uid="{00000000-0005-0000-0000-000071020000}"/>
    <cellStyle name="강조색5 4 2" xfId="627" xr:uid="{00000000-0005-0000-0000-000072020000}"/>
    <cellStyle name="강조색5 5" xfId="628" xr:uid="{00000000-0005-0000-0000-000073020000}"/>
    <cellStyle name="강조색5 5 2" xfId="629" xr:uid="{00000000-0005-0000-0000-000074020000}"/>
    <cellStyle name="강조색5 6" xfId="630" xr:uid="{00000000-0005-0000-0000-000075020000}"/>
    <cellStyle name="강조색5 6 2" xfId="631" xr:uid="{00000000-0005-0000-0000-000076020000}"/>
    <cellStyle name="강조색5 7" xfId="632" xr:uid="{00000000-0005-0000-0000-000077020000}"/>
    <cellStyle name="강조색5 7 2" xfId="633" xr:uid="{00000000-0005-0000-0000-000078020000}"/>
    <cellStyle name="강조색5 7 3" xfId="634" xr:uid="{00000000-0005-0000-0000-000079020000}"/>
    <cellStyle name="강조색5 8" xfId="635" xr:uid="{00000000-0005-0000-0000-00007A020000}"/>
    <cellStyle name="강조색5 8 2" xfId="636" xr:uid="{00000000-0005-0000-0000-00007B020000}"/>
    <cellStyle name="강조색5 9" xfId="637" xr:uid="{00000000-0005-0000-0000-00007C020000}"/>
    <cellStyle name="강조색6" xfId="638" builtinId="49" customBuiltin="1"/>
    <cellStyle name="강조색6 10" xfId="639" xr:uid="{00000000-0005-0000-0000-00007E020000}"/>
    <cellStyle name="강조색6 11" xfId="640" xr:uid="{00000000-0005-0000-0000-00007F020000}"/>
    <cellStyle name="강조색6 12" xfId="641" xr:uid="{00000000-0005-0000-0000-000080020000}"/>
    <cellStyle name="강조색6 13" xfId="642" xr:uid="{00000000-0005-0000-0000-000081020000}"/>
    <cellStyle name="강조색6 2" xfId="643" xr:uid="{00000000-0005-0000-0000-000082020000}"/>
    <cellStyle name="강조색6 2 2" xfId="644" xr:uid="{00000000-0005-0000-0000-000083020000}"/>
    <cellStyle name="강조색6 3" xfId="645" xr:uid="{00000000-0005-0000-0000-000084020000}"/>
    <cellStyle name="강조색6 3 2" xfId="646" xr:uid="{00000000-0005-0000-0000-000085020000}"/>
    <cellStyle name="강조색6 4" xfId="647" xr:uid="{00000000-0005-0000-0000-000086020000}"/>
    <cellStyle name="강조색6 4 2" xfId="648" xr:uid="{00000000-0005-0000-0000-000087020000}"/>
    <cellStyle name="강조색6 5" xfId="649" xr:uid="{00000000-0005-0000-0000-000088020000}"/>
    <cellStyle name="강조색6 5 2" xfId="650" xr:uid="{00000000-0005-0000-0000-000089020000}"/>
    <cellStyle name="강조색6 6" xfId="651" xr:uid="{00000000-0005-0000-0000-00008A020000}"/>
    <cellStyle name="강조색6 6 2" xfId="652" xr:uid="{00000000-0005-0000-0000-00008B020000}"/>
    <cellStyle name="강조색6 7" xfId="653" xr:uid="{00000000-0005-0000-0000-00008C020000}"/>
    <cellStyle name="강조색6 7 2" xfId="654" xr:uid="{00000000-0005-0000-0000-00008D020000}"/>
    <cellStyle name="강조색6 7 3" xfId="655" xr:uid="{00000000-0005-0000-0000-00008E020000}"/>
    <cellStyle name="강조색6 8" xfId="656" xr:uid="{00000000-0005-0000-0000-00008F020000}"/>
    <cellStyle name="강조색6 8 2" xfId="657" xr:uid="{00000000-0005-0000-0000-000090020000}"/>
    <cellStyle name="강조색6 9" xfId="658" xr:uid="{00000000-0005-0000-0000-000091020000}"/>
    <cellStyle name="경고문" xfId="659" builtinId="11" customBuiltin="1"/>
    <cellStyle name="경고문 10" xfId="660" xr:uid="{00000000-0005-0000-0000-000093020000}"/>
    <cellStyle name="경고문 11" xfId="661" xr:uid="{00000000-0005-0000-0000-000094020000}"/>
    <cellStyle name="경고문 12" xfId="662" xr:uid="{00000000-0005-0000-0000-000095020000}"/>
    <cellStyle name="경고문 13" xfId="663" xr:uid="{00000000-0005-0000-0000-000096020000}"/>
    <cellStyle name="경고문 2" xfId="664" xr:uid="{00000000-0005-0000-0000-000097020000}"/>
    <cellStyle name="경고문 2 2" xfId="665" xr:uid="{00000000-0005-0000-0000-000098020000}"/>
    <cellStyle name="경고문 3" xfId="666" xr:uid="{00000000-0005-0000-0000-000099020000}"/>
    <cellStyle name="경고문 3 2" xfId="667" xr:uid="{00000000-0005-0000-0000-00009A020000}"/>
    <cellStyle name="경고문 4" xfId="668" xr:uid="{00000000-0005-0000-0000-00009B020000}"/>
    <cellStyle name="경고문 4 2" xfId="669" xr:uid="{00000000-0005-0000-0000-00009C020000}"/>
    <cellStyle name="경고문 5" xfId="670" xr:uid="{00000000-0005-0000-0000-00009D020000}"/>
    <cellStyle name="경고문 5 2" xfId="671" xr:uid="{00000000-0005-0000-0000-00009E020000}"/>
    <cellStyle name="경고문 6" xfId="672" xr:uid="{00000000-0005-0000-0000-00009F020000}"/>
    <cellStyle name="경고문 6 2" xfId="673" xr:uid="{00000000-0005-0000-0000-0000A0020000}"/>
    <cellStyle name="경고문 7" xfId="674" xr:uid="{00000000-0005-0000-0000-0000A1020000}"/>
    <cellStyle name="경고문 7 2" xfId="675" xr:uid="{00000000-0005-0000-0000-0000A2020000}"/>
    <cellStyle name="경고문 7 3" xfId="676" xr:uid="{00000000-0005-0000-0000-0000A3020000}"/>
    <cellStyle name="경고문 8" xfId="677" xr:uid="{00000000-0005-0000-0000-0000A4020000}"/>
    <cellStyle name="경고문 8 2" xfId="678" xr:uid="{00000000-0005-0000-0000-0000A5020000}"/>
    <cellStyle name="경고문 9" xfId="679" xr:uid="{00000000-0005-0000-0000-0000A6020000}"/>
    <cellStyle name="계산" xfId="680" builtinId="22" customBuiltin="1"/>
    <cellStyle name="계산 10" xfId="681" xr:uid="{00000000-0005-0000-0000-0000A8020000}"/>
    <cellStyle name="계산 11" xfId="682" xr:uid="{00000000-0005-0000-0000-0000A9020000}"/>
    <cellStyle name="계산 12" xfId="683" xr:uid="{00000000-0005-0000-0000-0000AA020000}"/>
    <cellStyle name="계산 13" xfId="684" xr:uid="{00000000-0005-0000-0000-0000AB020000}"/>
    <cellStyle name="계산 2" xfId="685" xr:uid="{00000000-0005-0000-0000-0000AC020000}"/>
    <cellStyle name="계산 2 2" xfId="686" xr:uid="{00000000-0005-0000-0000-0000AD020000}"/>
    <cellStyle name="계산 3" xfId="687" xr:uid="{00000000-0005-0000-0000-0000AE020000}"/>
    <cellStyle name="계산 3 2" xfId="688" xr:uid="{00000000-0005-0000-0000-0000AF020000}"/>
    <cellStyle name="계산 4" xfId="689" xr:uid="{00000000-0005-0000-0000-0000B0020000}"/>
    <cellStyle name="계산 4 2" xfId="690" xr:uid="{00000000-0005-0000-0000-0000B1020000}"/>
    <cellStyle name="계산 5" xfId="691" xr:uid="{00000000-0005-0000-0000-0000B2020000}"/>
    <cellStyle name="계산 5 2" xfId="692" xr:uid="{00000000-0005-0000-0000-0000B3020000}"/>
    <cellStyle name="계산 6" xfId="693" xr:uid="{00000000-0005-0000-0000-0000B4020000}"/>
    <cellStyle name="계산 6 2" xfId="694" xr:uid="{00000000-0005-0000-0000-0000B5020000}"/>
    <cellStyle name="계산 7" xfId="695" xr:uid="{00000000-0005-0000-0000-0000B6020000}"/>
    <cellStyle name="계산 7 2" xfId="696" xr:uid="{00000000-0005-0000-0000-0000B7020000}"/>
    <cellStyle name="계산 7 3" xfId="697" xr:uid="{00000000-0005-0000-0000-0000B8020000}"/>
    <cellStyle name="계산 8" xfId="698" xr:uid="{00000000-0005-0000-0000-0000B9020000}"/>
    <cellStyle name="계산 8 2" xfId="699" xr:uid="{00000000-0005-0000-0000-0000BA020000}"/>
    <cellStyle name="계산 9" xfId="700" xr:uid="{00000000-0005-0000-0000-0000BB020000}"/>
    <cellStyle name="고정소숫점" xfId="701" xr:uid="{00000000-0005-0000-0000-0000BC020000}"/>
    <cellStyle name="고정출력1" xfId="702" xr:uid="{00000000-0005-0000-0000-0000BD020000}"/>
    <cellStyle name="고정출력2" xfId="703" xr:uid="{00000000-0005-0000-0000-0000BE020000}"/>
    <cellStyle name="나쁨" xfId="704" builtinId="27" customBuiltin="1"/>
    <cellStyle name="나쁨 10" xfId="705" xr:uid="{00000000-0005-0000-0000-0000C0020000}"/>
    <cellStyle name="나쁨 11" xfId="706" xr:uid="{00000000-0005-0000-0000-0000C1020000}"/>
    <cellStyle name="나쁨 12" xfId="707" xr:uid="{00000000-0005-0000-0000-0000C2020000}"/>
    <cellStyle name="나쁨 13" xfId="708" xr:uid="{00000000-0005-0000-0000-0000C3020000}"/>
    <cellStyle name="나쁨 2" xfId="709" xr:uid="{00000000-0005-0000-0000-0000C4020000}"/>
    <cellStyle name="나쁨 2 2" xfId="710" xr:uid="{00000000-0005-0000-0000-0000C5020000}"/>
    <cellStyle name="나쁨 3" xfId="711" xr:uid="{00000000-0005-0000-0000-0000C6020000}"/>
    <cellStyle name="나쁨 3 2" xfId="712" xr:uid="{00000000-0005-0000-0000-0000C7020000}"/>
    <cellStyle name="나쁨 4" xfId="713" xr:uid="{00000000-0005-0000-0000-0000C8020000}"/>
    <cellStyle name="나쁨 4 2" xfId="714" xr:uid="{00000000-0005-0000-0000-0000C9020000}"/>
    <cellStyle name="나쁨 5" xfId="715" xr:uid="{00000000-0005-0000-0000-0000CA020000}"/>
    <cellStyle name="나쁨 5 2" xfId="716" xr:uid="{00000000-0005-0000-0000-0000CB020000}"/>
    <cellStyle name="나쁨 6" xfId="717" xr:uid="{00000000-0005-0000-0000-0000CC020000}"/>
    <cellStyle name="나쁨 6 2" xfId="718" xr:uid="{00000000-0005-0000-0000-0000CD020000}"/>
    <cellStyle name="나쁨 7" xfId="719" xr:uid="{00000000-0005-0000-0000-0000CE020000}"/>
    <cellStyle name="나쁨 7 2" xfId="720" xr:uid="{00000000-0005-0000-0000-0000CF020000}"/>
    <cellStyle name="나쁨 7 3" xfId="721" xr:uid="{00000000-0005-0000-0000-0000D0020000}"/>
    <cellStyle name="나쁨 8" xfId="722" xr:uid="{00000000-0005-0000-0000-0000D1020000}"/>
    <cellStyle name="나쁨 8 2" xfId="723" xr:uid="{00000000-0005-0000-0000-0000D2020000}"/>
    <cellStyle name="나쁨 9" xfId="724" xr:uid="{00000000-0005-0000-0000-0000D3020000}"/>
    <cellStyle name="날짜" xfId="725" xr:uid="{00000000-0005-0000-0000-0000D4020000}"/>
    <cellStyle name="달러" xfId="726" xr:uid="{00000000-0005-0000-0000-0000D5020000}"/>
    <cellStyle name="뒤에 오는 하이퍼링크_0512" xfId="727" xr:uid="{00000000-0005-0000-0000-0000D6020000}"/>
    <cellStyle name="똿뗦먛귟 [0.00]_laroux" xfId="728" xr:uid="{00000000-0005-0000-0000-0000D7020000}"/>
    <cellStyle name="똿뗦먛귟_laroux" xfId="729" xr:uid="{00000000-0005-0000-0000-0000D8020000}"/>
    <cellStyle name="메모" xfId="730" builtinId="10" customBuiltin="1"/>
    <cellStyle name="메모 10" xfId="731" xr:uid="{00000000-0005-0000-0000-0000DA020000}"/>
    <cellStyle name="메모 11" xfId="732" xr:uid="{00000000-0005-0000-0000-0000DB020000}"/>
    <cellStyle name="메모 12" xfId="733" xr:uid="{00000000-0005-0000-0000-0000DC020000}"/>
    <cellStyle name="메모 13" xfId="734" xr:uid="{00000000-0005-0000-0000-0000DD020000}"/>
    <cellStyle name="메모 2" xfId="735" xr:uid="{00000000-0005-0000-0000-0000DE020000}"/>
    <cellStyle name="메모 2 2" xfId="736" xr:uid="{00000000-0005-0000-0000-0000DF020000}"/>
    <cellStyle name="메모 2 2 2" xfId="737" xr:uid="{00000000-0005-0000-0000-0000E0020000}"/>
    <cellStyle name="메모 2 2 3" xfId="738" xr:uid="{00000000-0005-0000-0000-0000E1020000}"/>
    <cellStyle name="메모 2 2 4" xfId="739" xr:uid="{00000000-0005-0000-0000-0000E2020000}"/>
    <cellStyle name="메모 2 3" xfId="740" xr:uid="{00000000-0005-0000-0000-0000E3020000}"/>
    <cellStyle name="메모 2 4" xfId="741" xr:uid="{00000000-0005-0000-0000-0000E4020000}"/>
    <cellStyle name="메모 2 5" xfId="742" xr:uid="{00000000-0005-0000-0000-0000E5020000}"/>
    <cellStyle name="메모 2 6" xfId="743" xr:uid="{00000000-0005-0000-0000-0000E6020000}"/>
    <cellStyle name="메모 2 7" xfId="744" xr:uid="{00000000-0005-0000-0000-0000E7020000}"/>
    <cellStyle name="메모 2 8" xfId="745" xr:uid="{00000000-0005-0000-0000-0000E8020000}"/>
    <cellStyle name="메모 3" xfId="746" xr:uid="{00000000-0005-0000-0000-0000E9020000}"/>
    <cellStyle name="메모 3 2" xfId="747" xr:uid="{00000000-0005-0000-0000-0000EA020000}"/>
    <cellStyle name="메모 3 2 2" xfId="748" xr:uid="{00000000-0005-0000-0000-0000EB020000}"/>
    <cellStyle name="메모 3 2 2 2" xfId="749" xr:uid="{00000000-0005-0000-0000-0000EC020000}"/>
    <cellStyle name="메모 3 2 2 3" xfId="750" xr:uid="{00000000-0005-0000-0000-0000ED020000}"/>
    <cellStyle name="메모 3 2 3" xfId="751" xr:uid="{00000000-0005-0000-0000-0000EE020000}"/>
    <cellStyle name="메모 3 2 4" xfId="752" xr:uid="{00000000-0005-0000-0000-0000EF020000}"/>
    <cellStyle name="메모 3 3" xfId="753" xr:uid="{00000000-0005-0000-0000-0000F0020000}"/>
    <cellStyle name="메모 3 4" xfId="754" xr:uid="{00000000-0005-0000-0000-0000F1020000}"/>
    <cellStyle name="메모 3 5" xfId="755" xr:uid="{00000000-0005-0000-0000-0000F2020000}"/>
    <cellStyle name="메모 3 6" xfId="756" xr:uid="{00000000-0005-0000-0000-0000F3020000}"/>
    <cellStyle name="메모 3 7" xfId="757" xr:uid="{00000000-0005-0000-0000-0000F4020000}"/>
    <cellStyle name="메모 4" xfId="758" xr:uid="{00000000-0005-0000-0000-0000F5020000}"/>
    <cellStyle name="메모 4 2" xfId="759" xr:uid="{00000000-0005-0000-0000-0000F6020000}"/>
    <cellStyle name="메모 4 2 2" xfId="760" xr:uid="{00000000-0005-0000-0000-0000F7020000}"/>
    <cellStyle name="메모 4 2 3" xfId="761" xr:uid="{00000000-0005-0000-0000-0000F8020000}"/>
    <cellStyle name="메모 4 3" xfId="762" xr:uid="{00000000-0005-0000-0000-0000F9020000}"/>
    <cellStyle name="메모 4 4" xfId="763" xr:uid="{00000000-0005-0000-0000-0000FA020000}"/>
    <cellStyle name="메모 4 5" xfId="764" xr:uid="{00000000-0005-0000-0000-0000FB020000}"/>
    <cellStyle name="메모 4 6" xfId="765" xr:uid="{00000000-0005-0000-0000-0000FC020000}"/>
    <cellStyle name="메모 4 7" xfId="766" xr:uid="{00000000-0005-0000-0000-0000FD020000}"/>
    <cellStyle name="메모 5" xfId="767" xr:uid="{00000000-0005-0000-0000-0000FE020000}"/>
    <cellStyle name="메모 5 2" xfId="768" xr:uid="{00000000-0005-0000-0000-0000FF020000}"/>
    <cellStyle name="메모 5 3" xfId="769" xr:uid="{00000000-0005-0000-0000-000000030000}"/>
    <cellStyle name="메모 5 4" xfId="770" xr:uid="{00000000-0005-0000-0000-000001030000}"/>
    <cellStyle name="메모 6" xfId="771" xr:uid="{00000000-0005-0000-0000-000002030000}"/>
    <cellStyle name="메모 6 2" xfId="772" xr:uid="{00000000-0005-0000-0000-000003030000}"/>
    <cellStyle name="메모 6 3" xfId="773" xr:uid="{00000000-0005-0000-0000-000004030000}"/>
    <cellStyle name="메모 6 4" xfId="774" xr:uid="{00000000-0005-0000-0000-000005030000}"/>
    <cellStyle name="메모 7" xfId="775" xr:uid="{00000000-0005-0000-0000-000006030000}"/>
    <cellStyle name="메모 7 2" xfId="776" xr:uid="{00000000-0005-0000-0000-000007030000}"/>
    <cellStyle name="메모 7 3" xfId="777" xr:uid="{00000000-0005-0000-0000-000008030000}"/>
    <cellStyle name="메모 7 4" xfId="778" xr:uid="{00000000-0005-0000-0000-000009030000}"/>
    <cellStyle name="메모 8" xfId="779" xr:uid="{00000000-0005-0000-0000-00000A030000}"/>
    <cellStyle name="메모 8 2" xfId="780" xr:uid="{00000000-0005-0000-0000-00000B030000}"/>
    <cellStyle name="메모 8 3" xfId="781" xr:uid="{00000000-0005-0000-0000-00000C030000}"/>
    <cellStyle name="메모 9" xfId="782" xr:uid="{00000000-0005-0000-0000-00000D030000}"/>
    <cellStyle name="메모 9 2" xfId="783" xr:uid="{00000000-0005-0000-0000-00000E030000}"/>
    <cellStyle name="메모 9 3" xfId="784" xr:uid="{00000000-0005-0000-0000-00000F030000}"/>
    <cellStyle name="믅됞 [0.00]_laroux" xfId="785" xr:uid="{00000000-0005-0000-0000-000010030000}"/>
    <cellStyle name="믅됞_laroux" xfId="786" xr:uid="{00000000-0005-0000-0000-000011030000}"/>
    <cellStyle name="보통" xfId="787" builtinId="28" customBuiltin="1"/>
    <cellStyle name="보통 10" xfId="788" xr:uid="{00000000-0005-0000-0000-000013030000}"/>
    <cellStyle name="보통 11" xfId="789" xr:uid="{00000000-0005-0000-0000-000014030000}"/>
    <cellStyle name="보통 12" xfId="790" xr:uid="{00000000-0005-0000-0000-000015030000}"/>
    <cellStyle name="보통 13" xfId="791" xr:uid="{00000000-0005-0000-0000-000016030000}"/>
    <cellStyle name="보통 2" xfId="792" xr:uid="{00000000-0005-0000-0000-000017030000}"/>
    <cellStyle name="보통 2 2" xfId="793" xr:uid="{00000000-0005-0000-0000-000018030000}"/>
    <cellStyle name="보통 3" xfId="794" xr:uid="{00000000-0005-0000-0000-000019030000}"/>
    <cellStyle name="보통 3 2" xfId="795" xr:uid="{00000000-0005-0000-0000-00001A030000}"/>
    <cellStyle name="보통 4" xfId="796" xr:uid="{00000000-0005-0000-0000-00001B030000}"/>
    <cellStyle name="보통 4 2" xfId="797" xr:uid="{00000000-0005-0000-0000-00001C030000}"/>
    <cellStyle name="보통 5" xfId="798" xr:uid="{00000000-0005-0000-0000-00001D030000}"/>
    <cellStyle name="보통 5 2" xfId="799" xr:uid="{00000000-0005-0000-0000-00001E030000}"/>
    <cellStyle name="보통 6" xfId="800" xr:uid="{00000000-0005-0000-0000-00001F030000}"/>
    <cellStyle name="보통 6 2" xfId="801" xr:uid="{00000000-0005-0000-0000-000020030000}"/>
    <cellStyle name="보통 7" xfId="802" xr:uid="{00000000-0005-0000-0000-000021030000}"/>
    <cellStyle name="보통 7 2" xfId="803" xr:uid="{00000000-0005-0000-0000-000022030000}"/>
    <cellStyle name="보통 7 3" xfId="804" xr:uid="{00000000-0005-0000-0000-000023030000}"/>
    <cellStyle name="보통 8" xfId="805" xr:uid="{00000000-0005-0000-0000-000024030000}"/>
    <cellStyle name="보통 8 2" xfId="806" xr:uid="{00000000-0005-0000-0000-000025030000}"/>
    <cellStyle name="보통 9" xfId="807" xr:uid="{00000000-0005-0000-0000-000026030000}"/>
    <cellStyle name="뷭?_BOOKSHIP" xfId="808" xr:uid="{00000000-0005-0000-0000-000027030000}"/>
    <cellStyle name="常规 2" xfId="809" xr:uid="{00000000-0005-0000-0000-000028030000}"/>
    <cellStyle name="常规_OPTION_9910" xfId="810" xr:uid="{00000000-0005-0000-0000-000029030000}"/>
    <cellStyle name="설명 텍스트" xfId="811" builtinId="53" customBuiltin="1"/>
    <cellStyle name="설명 텍스트 10" xfId="812" xr:uid="{00000000-0005-0000-0000-00002B030000}"/>
    <cellStyle name="설명 텍스트 11" xfId="813" xr:uid="{00000000-0005-0000-0000-00002C030000}"/>
    <cellStyle name="설명 텍스트 12" xfId="814" xr:uid="{00000000-0005-0000-0000-00002D030000}"/>
    <cellStyle name="설명 텍스트 13" xfId="815" xr:uid="{00000000-0005-0000-0000-00002E030000}"/>
    <cellStyle name="설명 텍스트 2" xfId="816" xr:uid="{00000000-0005-0000-0000-00002F030000}"/>
    <cellStyle name="설명 텍스트 2 2" xfId="817" xr:uid="{00000000-0005-0000-0000-000030030000}"/>
    <cellStyle name="설명 텍스트 3" xfId="818" xr:uid="{00000000-0005-0000-0000-000031030000}"/>
    <cellStyle name="설명 텍스트 3 2" xfId="819" xr:uid="{00000000-0005-0000-0000-000032030000}"/>
    <cellStyle name="설명 텍스트 4" xfId="820" xr:uid="{00000000-0005-0000-0000-000033030000}"/>
    <cellStyle name="설명 텍스트 4 2" xfId="821" xr:uid="{00000000-0005-0000-0000-000034030000}"/>
    <cellStyle name="설명 텍스트 5" xfId="822" xr:uid="{00000000-0005-0000-0000-000035030000}"/>
    <cellStyle name="설명 텍스트 5 2" xfId="823" xr:uid="{00000000-0005-0000-0000-000036030000}"/>
    <cellStyle name="설명 텍스트 6" xfId="824" xr:uid="{00000000-0005-0000-0000-000037030000}"/>
    <cellStyle name="설명 텍스트 6 2" xfId="825" xr:uid="{00000000-0005-0000-0000-000038030000}"/>
    <cellStyle name="설명 텍스트 7" xfId="826" xr:uid="{00000000-0005-0000-0000-000039030000}"/>
    <cellStyle name="설명 텍스트 7 2" xfId="827" xr:uid="{00000000-0005-0000-0000-00003A030000}"/>
    <cellStyle name="설명 텍스트 7 3" xfId="828" xr:uid="{00000000-0005-0000-0000-00003B030000}"/>
    <cellStyle name="설명 텍스트 8" xfId="829" xr:uid="{00000000-0005-0000-0000-00003C030000}"/>
    <cellStyle name="설명 텍스트 8 2" xfId="830" xr:uid="{00000000-0005-0000-0000-00003D030000}"/>
    <cellStyle name="설명 텍스트 9" xfId="831" xr:uid="{00000000-0005-0000-0000-00003E030000}"/>
    <cellStyle name="셀 확인" xfId="832" builtinId="23" customBuiltin="1"/>
    <cellStyle name="셀 확인 10" xfId="833" xr:uid="{00000000-0005-0000-0000-000040030000}"/>
    <cellStyle name="셀 확인 11" xfId="834" xr:uid="{00000000-0005-0000-0000-000041030000}"/>
    <cellStyle name="셀 확인 12" xfId="835" xr:uid="{00000000-0005-0000-0000-000042030000}"/>
    <cellStyle name="셀 확인 13" xfId="836" xr:uid="{00000000-0005-0000-0000-000043030000}"/>
    <cellStyle name="셀 확인 2" xfId="837" xr:uid="{00000000-0005-0000-0000-000044030000}"/>
    <cellStyle name="셀 확인 2 2" xfId="838" xr:uid="{00000000-0005-0000-0000-000045030000}"/>
    <cellStyle name="셀 확인 3" xfId="839" xr:uid="{00000000-0005-0000-0000-000046030000}"/>
    <cellStyle name="셀 확인 3 2" xfId="840" xr:uid="{00000000-0005-0000-0000-000047030000}"/>
    <cellStyle name="셀 확인 4" xfId="841" xr:uid="{00000000-0005-0000-0000-000048030000}"/>
    <cellStyle name="셀 확인 4 2" xfId="842" xr:uid="{00000000-0005-0000-0000-000049030000}"/>
    <cellStyle name="셀 확인 5" xfId="843" xr:uid="{00000000-0005-0000-0000-00004A030000}"/>
    <cellStyle name="셀 확인 5 2" xfId="844" xr:uid="{00000000-0005-0000-0000-00004B030000}"/>
    <cellStyle name="셀 확인 6" xfId="845" xr:uid="{00000000-0005-0000-0000-00004C030000}"/>
    <cellStyle name="셀 확인 6 2" xfId="846" xr:uid="{00000000-0005-0000-0000-00004D030000}"/>
    <cellStyle name="셀 확인 7" xfId="847" xr:uid="{00000000-0005-0000-0000-00004E030000}"/>
    <cellStyle name="셀 확인 7 2" xfId="848" xr:uid="{00000000-0005-0000-0000-00004F030000}"/>
    <cellStyle name="셀 확인 7 3" xfId="849" xr:uid="{00000000-0005-0000-0000-000050030000}"/>
    <cellStyle name="셀 확인 8" xfId="850" xr:uid="{00000000-0005-0000-0000-000051030000}"/>
    <cellStyle name="셀 확인 8 2" xfId="851" xr:uid="{00000000-0005-0000-0000-000052030000}"/>
    <cellStyle name="셀 확인 9" xfId="852" xr:uid="{00000000-0005-0000-0000-000053030000}"/>
    <cellStyle name="쉼표 [0]" xfId="853" builtinId="6"/>
    <cellStyle name="쉼표 [0] 10" xfId="854" xr:uid="{00000000-0005-0000-0000-000055030000}"/>
    <cellStyle name="쉼표 [0] 11" xfId="855" xr:uid="{00000000-0005-0000-0000-000056030000}"/>
    <cellStyle name="쉼표 [0] 12" xfId="856" xr:uid="{00000000-0005-0000-0000-000057030000}"/>
    <cellStyle name="쉼표 [0] 13" xfId="857" xr:uid="{00000000-0005-0000-0000-000058030000}"/>
    <cellStyle name="쉼표 [0] 14" xfId="858" xr:uid="{00000000-0005-0000-0000-000059030000}"/>
    <cellStyle name="쉼표 [0] 15" xfId="859" xr:uid="{00000000-0005-0000-0000-00005A030000}"/>
    <cellStyle name="쉼표 [0] 16" xfId="860" xr:uid="{00000000-0005-0000-0000-00005B030000}"/>
    <cellStyle name="쉼표 [0] 17" xfId="861" xr:uid="{00000000-0005-0000-0000-00005C030000}"/>
    <cellStyle name="쉼표 [0] 18" xfId="862" xr:uid="{00000000-0005-0000-0000-00005D030000}"/>
    <cellStyle name="쉼표 [0] 19" xfId="863" xr:uid="{00000000-0005-0000-0000-00005E030000}"/>
    <cellStyle name="쉼표 [0] 2" xfId="864" xr:uid="{00000000-0005-0000-0000-00005F030000}"/>
    <cellStyle name="쉼표 [0] 2 2" xfId="865" xr:uid="{00000000-0005-0000-0000-000060030000}"/>
    <cellStyle name="쉼표 [0] 2 3" xfId="866" xr:uid="{00000000-0005-0000-0000-000061030000}"/>
    <cellStyle name="쉼표 [0] 2 4" xfId="867" xr:uid="{00000000-0005-0000-0000-000062030000}"/>
    <cellStyle name="쉼표 [0] 2 5" xfId="868" xr:uid="{00000000-0005-0000-0000-000063030000}"/>
    <cellStyle name="쉼표 [0] 2 6" xfId="869" xr:uid="{00000000-0005-0000-0000-000064030000}"/>
    <cellStyle name="쉼표 [0] 2 7" xfId="870" xr:uid="{00000000-0005-0000-0000-000065030000}"/>
    <cellStyle name="쉼표 [0] 2 8" xfId="871" xr:uid="{00000000-0005-0000-0000-000066030000}"/>
    <cellStyle name="쉼표 [0] 20" xfId="872" xr:uid="{00000000-0005-0000-0000-000067030000}"/>
    <cellStyle name="쉼표 [0] 21" xfId="873" xr:uid="{00000000-0005-0000-0000-000068030000}"/>
    <cellStyle name="쉼표 [0] 22" xfId="874" xr:uid="{00000000-0005-0000-0000-000069030000}"/>
    <cellStyle name="쉼표 [0] 23" xfId="875" xr:uid="{00000000-0005-0000-0000-00006A030000}"/>
    <cellStyle name="쉼표 [0] 24" xfId="876" xr:uid="{00000000-0005-0000-0000-00006B030000}"/>
    <cellStyle name="쉼표 [0] 25" xfId="877" xr:uid="{00000000-0005-0000-0000-00006C030000}"/>
    <cellStyle name="쉼표 [0] 26" xfId="878" xr:uid="{00000000-0005-0000-0000-00006D030000}"/>
    <cellStyle name="쉼표 [0] 27" xfId="879" xr:uid="{00000000-0005-0000-0000-00006E030000}"/>
    <cellStyle name="쉼표 [0] 28" xfId="880" xr:uid="{00000000-0005-0000-0000-00006F030000}"/>
    <cellStyle name="쉼표 [0] 29" xfId="881" xr:uid="{00000000-0005-0000-0000-000070030000}"/>
    <cellStyle name="쉼표 [0] 3" xfId="882" xr:uid="{00000000-0005-0000-0000-000071030000}"/>
    <cellStyle name="쉼표 [0] 30" xfId="883" xr:uid="{00000000-0005-0000-0000-000072030000}"/>
    <cellStyle name="쉼표 [0] 31" xfId="884" xr:uid="{00000000-0005-0000-0000-000073030000}"/>
    <cellStyle name="쉼표 [0] 32" xfId="885" xr:uid="{00000000-0005-0000-0000-000074030000}"/>
    <cellStyle name="쉼표 [0] 33" xfId="886" xr:uid="{00000000-0005-0000-0000-000075030000}"/>
    <cellStyle name="쉼표 [0] 34" xfId="887" xr:uid="{00000000-0005-0000-0000-000076030000}"/>
    <cellStyle name="쉼표 [0] 35" xfId="888" xr:uid="{00000000-0005-0000-0000-000077030000}"/>
    <cellStyle name="쉼표 [0] 36" xfId="889" xr:uid="{00000000-0005-0000-0000-000078030000}"/>
    <cellStyle name="쉼표 [0] 37" xfId="890" xr:uid="{00000000-0005-0000-0000-000079030000}"/>
    <cellStyle name="쉼표 [0] 38" xfId="891" xr:uid="{00000000-0005-0000-0000-00007A030000}"/>
    <cellStyle name="쉼표 [0] 39" xfId="892" xr:uid="{00000000-0005-0000-0000-00007B030000}"/>
    <cellStyle name="쉼표 [0] 4" xfId="893" xr:uid="{00000000-0005-0000-0000-00007C030000}"/>
    <cellStyle name="쉼표 [0] 5" xfId="894" xr:uid="{00000000-0005-0000-0000-00007D030000}"/>
    <cellStyle name="쉼표 [0] 6" xfId="895" xr:uid="{00000000-0005-0000-0000-00007E030000}"/>
    <cellStyle name="쉼표 [0] 7" xfId="896" xr:uid="{00000000-0005-0000-0000-00007F030000}"/>
    <cellStyle name="쉼표 [0] 8" xfId="897" xr:uid="{00000000-0005-0000-0000-000080030000}"/>
    <cellStyle name="쉼표 [0] 9" xfId="898" xr:uid="{00000000-0005-0000-0000-000081030000}"/>
    <cellStyle name="스타일 1" xfId="899" xr:uid="{00000000-0005-0000-0000-000082030000}"/>
    <cellStyle name="스타일 1 10" xfId="900" xr:uid="{00000000-0005-0000-0000-000083030000}"/>
    <cellStyle name="스타일 1 11" xfId="901" xr:uid="{00000000-0005-0000-0000-000084030000}"/>
    <cellStyle name="스타일 1 12" xfId="902" xr:uid="{00000000-0005-0000-0000-000085030000}"/>
    <cellStyle name="스타일 1 13" xfId="903" xr:uid="{00000000-0005-0000-0000-000086030000}"/>
    <cellStyle name="스타일 1 2" xfId="904" xr:uid="{00000000-0005-0000-0000-000087030000}"/>
    <cellStyle name="스타일 1 3" xfId="905" xr:uid="{00000000-0005-0000-0000-000088030000}"/>
    <cellStyle name="스타일 1 4" xfId="906" xr:uid="{00000000-0005-0000-0000-000089030000}"/>
    <cellStyle name="스타일 1 5" xfId="907" xr:uid="{00000000-0005-0000-0000-00008A030000}"/>
    <cellStyle name="스타일 1 6" xfId="908" xr:uid="{00000000-0005-0000-0000-00008B030000}"/>
    <cellStyle name="스타일 1 7" xfId="909" xr:uid="{00000000-0005-0000-0000-00008C030000}"/>
    <cellStyle name="스타일 1 8" xfId="910" xr:uid="{00000000-0005-0000-0000-00008D030000}"/>
    <cellStyle name="스타일 1 9" xfId="911" xr:uid="{00000000-0005-0000-0000-00008E030000}"/>
    <cellStyle name="안건회계법인" xfId="912" xr:uid="{00000000-0005-0000-0000-00008F030000}"/>
    <cellStyle name="연결된 셀" xfId="913" builtinId="24" customBuiltin="1"/>
    <cellStyle name="연결된 셀 10" xfId="914" xr:uid="{00000000-0005-0000-0000-000091030000}"/>
    <cellStyle name="연결된 셀 11" xfId="915" xr:uid="{00000000-0005-0000-0000-000092030000}"/>
    <cellStyle name="연결된 셀 12" xfId="916" xr:uid="{00000000-0005-0000-0000-000093030000}"/>
    <cellStyle name="연결된 셀 13" xfId="917" xr:uid="{00000000-0005-0000-0000-000094030000}"/>
    <cellStyle name="연결된 셀 2" xfId="918" xr:uid="{00000000-0005-0000-0000-000095030000}"/>
    <cellStyle name="연결된 셀 2 2" xfId="919" xr:uid="{00000000-0005-0000-0000-000096030000}"/>
    <cellStyle name="연결된 셀 3" xfId="920" xr:uid="{00000000-0005-0000-0000-000097030000}"/>
    <cellStyle name="연결된 셀 3 2" xfId="921" xr:uid="{00000000-0005-0000-0000-000098030000}"/>
    <cellStyle name="연결된 셀 4" xfId="922" xr:uid="{00000000-0005-0000-0000-000099030000}"/>
    <cellStyle name="연결된 셀 4 2" xfId="923" xr:uid="{00000000-0005-0000-0000-00009A030000}"/>
    <cellStyle name="연결된 셀 5" xfId="924" xr:uid="{00000000-0005-0000-0000-00009B030000}"/>
    <cellStyle name="연결된 셀 5 2" xfId="925" xr:uid="{00000000-0005-0000-0000-00009C030000}"/>
    <cellStyle name="연결된 셀 6" xfId="926" xr:uid="{00000000-0005-0000-0000-00009D030000}"/>
    <cellStyle name="연결된 셀 6 2" xfId="927" xr:uid="{00000000-0005-0000-0000-00009E030000}"/>
    <cellStyle name="연결된 셀 7" xfId="928" xr:uid="{00000000-0005-0000-0000-00009F030000}"/>
    <cellStyle name="연결된 셀 7 2" xfId="929" xr:uid="{00000000-0005-0000-0000-0000A0030000}"/>
    <cellStyle name="연결된 셀 7 3" xfId="930" xr:uid="{00000000-0005-0000-0000-0000A1030000}"/>
    <cellStyle name="연결된 셀 8" xfId="931" xr:uid="{00000000-0005-0000-0000-0000A2030000}"/>
    <cellStyle name="연결된 셀 8 2" xfId="932" xr:uid="{00000000-0005-0000-0000-0000A3030000}"/>
    <cellStyle name="연결된 셀 9" xfId="933" xr:uid="{00000000-0005-0000-0000-0000A4030000}"/>
    <cellStyle name="요약" xfId="934" builtinId="25" customBuiltin="1"/>
    <cellStyle name="요약 10" xfId="935" xr:uid="{00000000-0005-0000-0000-0000A6030000}"/>
    <cellStyle name="요약 11" xfId="936" xr:uid="{00000000-0005-0000-0000-0000A7030000}"/>
    <cellStyle name="요약 12" xfId="937" xr:uid="{00000000-0005-0000-0000-0000A8030000}"/>
    <cellStyle name="요약 13" xfId="938" xr:uid="{00000000-0005-0000-0000-0000A9030000}"/>
    <cellStyle name="요약 2" xfId="939" xr:uid="{00000000-0005-0000-0000-0000AA030000}"/>
    <cellStyle name="요약 2 2" xfId="940" xr:uid="{00000000-0005-0000-0000-0000AB030000}"/>
    <cellStyle name="요약 3" xfId="941" xr:uid="{00000000-0005-0000-0000-0000AC030000}"/>
    <cellStyle name="요약 3 2" xfId="942" xr:uid="{00000000-0005-0000-0000-0000AD030000}"/>
    <cellStyle name="요약 4" xfId="943" xr:uid="{00000000-0005-0000-0000-0000AE030000}"/>
    <cellStyle name="요약 4 2" xfId="944" xr:uid="{00000000-0005-0000-0000-0000AF030000}"/>
    <cellStyle name="요약 5" xfId="945" xr:uid="{00000000-0005-0000-0000-0000B0030000}"/>
    <cellStyle name="요약 5 2" xfId="946" xr:uid="{00000000-0005-0000-0000-0000B1030000}"/>
    <cellStyle name="요약 6" xfId="947" xr:uid="{00000000-0005-0000-0000-0000B2030000}"/>
    <cellStyle name="요약 6 2" xfId="948" xr:uid="{00000000-0005-0000-0000-0000B3030000}"/>
    <cellStyle name="요약 7" xfId="949" xr:uid="{00000000-0005-0000-0000-0000B4030000}"/>
    <cellStyle name="요약 7 2" xfId="950" xr:uid="{00000000-0005-0000-0000-0000B5030000}"/>
    <cellStyle name="요약 7 3" xfId="951" xr:uid="{00000000-0005-0000-0000-0000B6030000}"/>
    <cellStyle name="요약 8" xfId="952" xr:uid="{00000000-0005-0000-0000-0000B7030000}"/>
    <cellStyle name="요약 8 2" xfId="953" xr:uid="{00000000-0005-0000-0000-0000B8030000}"/>
    <cellStyle name="요약 9" xfId="954" xr:uid="{00000000-0005-0000-0000-0000B9030000}"/>
    <cellStyle name="一般_GARMENT STEP FORM HK" xfId="955" xr:uid="{00000000-0005-0000-0000-0000BA030000}"/>
    <cellStyle name="입력" xfId="956" builtinId="20" customBuiltin="1"/>
    <cellStyle name="입력 10" xfId="957" xr:uid="{00000000-0005-0000-0000-0000BC030000}"/>
    <cellStyle name="입력 11" xfId="958" xr:uid="{00000000-0005-0000-0000-0000BD030000}"/>
    <cellStyle name="입력 12" xfId="959" xr:uid="{00000000-0005-0000-0000-0000BE030000}"/>
    <cellStyle name="입력 13" xfId="960" xr:uid="{00000000-0005-0000-0000-0000BF030000}"/>
    <cellStyle name="입력 2" xfId="961" xr:uid="{00000000-0005-0000-0000-0000C0030000}"/>
    <cellStyle name="입력 2 2" xfId="962" xr:uid="{00000000-0005-0000-0000-0000C1030000}"/>
    <cellStyle name="입력 3" xfId="963" xr:uid="{00000000-0005-0000-0000-0000C2030000}"/>
    <cellStyle name="입력 3 2" xfId="964" xr:uid="{00000000-0005-0000-0000-0000C3030000}"/>
    <cellStyle name="입력 4" xfId="965" xr:uid="{00000000-0005-0000-0000-0000C4030000}"/>
    <cellStyle name="입력 4 2" xfId="966" xr:uid="{00000000-0005-0000-0000-0000C5030000}"/>
    <cellStyle name="입력 5" xfId="967" xr:uid="{00000000-0005-0000-0000-0000C6030000}"/>
    <cellStyle name="입력 5 2" xfId="968" xr:uid="{00000000-0005-0000-0000-0000C7030000}"/>
    <cellStyle name="입력 6" xfId="969" xr:uid="{00000000-0005-0000-0000-0000C8030000}"/>
    <cellStyle name="입력 6 2" xfId="970" xr:uid="{00000000-0005-0000-0000-0000C9030000}"/>
    <cellStyle name="입력 7" xfId="971" xr:uid="{00000000-0005-0000-0000-0000CA030000}"/>
    <cellStyle name="입력 7 2" xfId="972" xr:uid="{00000000-0005-0000-0000-0000CB030000}"/>
    <cellStyle name="입력 7 3" xfId="973" xr:uid="{00000000-0005-0000-0000-0000CC030000}"/>
    <cellStyle name="입력 8" xfId="974" xr:uid="{00000000-0005-0000-0000-0000CD030000}"/>
    <cellStyle name="입력 8 2" xfId="975" xr:uid="{00000000-0005-0000-0000-0000CE030000}"/>
    <cellStyle name="입력 9" xfId="976" xr:uid="{00000000-0005-0000-0000-0000CF030000}"/>
    <cellStyle name="자리수" xfId="977" xr:uid="{00000000-0005-0000-0000-0000D0030000}"/>
    <cellStyle name="자리수0" xfId="978" xr:uid="{00000000-0005-0000-0000-0000D1030000}"/>
    <cellStyle name="제목" xfId="979" builtinId="15" customBuiltin="1"/>
    <cellStyle name="제목 1" xfId="980" builtinId="16" customBuiltin="1"/>
    <cellStyle name="제목 1 10" xfId="981" xr:uid="{00000000-0005-0000-0000-0000D4030000}"/>
    <cellStyle name="제목 1 11" xfId="982" xr:uid="{00000000-0005-0000-0000-0000D5030000}"/>
    <cellStyle name="제목 1 12" xfId="983" xr:uid="{00000000-0005-0000-0000-0000D6030000}"/>
    <cellStyle name="제목 1 13" xfId="984" xr:uid="{00000000-0005-0000-0000-0000D7030000}"/>
    <cellStyle name="제목 1 2" xfId="985" xr:uid="{00000000-0005-0000-0000-0000D8030000}"/>
    <cellStyle name="제목 1 2 2" xfId="986" xr:uid="{00000000-0005-0000-0000-0000D9030000}"/>
    <cellStyle name="제목 1 3" xfId="987" xr:uid="{00000000-0005-0000-0000-0000DA030000}"/>
    <cellStyle name="제목 1 3 2" xfId="988" xr:uid="{00000000-0005-0000-0000-0000DB030000}"/>
    <cellStyle name="제목 1 4" xfId="989" xr:uid="{00000000-0005-0000-0000-0000DC030000}"/>
    <cellStyle name="제목 1 4 2" xfId="990" xr:uid="{00000000-0005-0000-0000-0000DD030000}"/>
    <cellStyle name="제목 1 5" xfId="991" xr:uid="{00000000-0005-0000-0000-0000DE030000}"/>
    <cellStyle name="제목 1 5 2" xfId="992" xr:uid="{00000000-0005-0000-0000-0000DF030000}"/>
    <cellStyle name="제목 1 6" xfId="993" xr:uid="{00000000-0005-0000-0000-0000E0030000}"/>
    <cellStyle name="제목 1 6 2" xfId="994" xr:uid="{00000000-0005-0000-0000-0000E1030000}"/>
    <cellStyle name="제목 1 7" xfId="995" xr:uid="{00000000-0005-0000-0000-0000E2030000}"/>
    <cellStyle name="제목 1 7 2" xfId="996" xr:uid="{00000000-0005-0000-0000-0000E3030000}"/>
    <cellStyle name="제목 1 7 3" xfId="997" xr:uid="{00000000-0005-0000-0000-0000E4030000}"/>
    <cellStyle name="제목 1 8" xfId="998" xr:uid="{00000000-0005-0000-0000-0000E5030000}"/>
    <cellStyle name="제목 1 8 2" xfId="999" xr:uid="{00000000-0005-0000-0000-0000E6030000}"/>
    <cellStyle name="제목 1 9" xfId="1000" xr:uid="{00000000-0005-0000-0000-0000E7030000}"/>
    <cellStyle name="제목 10" xfId="1001" xr:uid="{00000000-0005-0000-0000-0000E8030000}"/>
    <cellStyle name="제목 10 2" xfId="1002" xr:uid="{00000000-0005-0000-0000-0000E9030000}"/>
    <cellStyle name="제목 10 3" xfId="1003" xr:uid="{00000000-0005-0000-0000-0000EA030000}"/>
    <cellStyle name="제목 11" xfId="1004" xr:uid="{00000000-0005-0000-0000-0000EB030000}"/>
    <cellStyle name="제목 11 2" xfId="1005" xr:uid="{00000000-0005-0000-0000-0000EC030000}"/>
    <cellStyle name="제목 12" xfId="1006" xr:uid="{00000000-0005-0000-0000-0000ED030000}"/>
    <cellStyle name="제목 13" xfId="1007" xr:uid="{00000000-0005-0000-0000-0000EE030000}"/>
    <cellStyle name="제목 14" xfId="1008" xr:uid="{00000000-0005-0000-0000-0000EF030000}"/>
    <cellStyle name="제목 15" xfId="1009" xr:uid="{00000000-0005-0000-0000-0000F0030000}"/>
    <cellStyle name="제목 16" xfId="1010" xr:uid="{00000000-0005-0000-0000-0000F1030000}"/>
    <cellStyle name="제목 2" xfId="1011" builtinId="17" customBuiltin="1"/>
    <cellStyle name="제목 2 10" xfId="1012" xr:uid="{00000000-0005-0000-0000-0000F3030000}"/>
    <cellStyle name="제목 2 11" xfId="1013" xr:uid="{00000000-0005-0000-0000-0000F4030000}"/>
    <cellStyle name="제목 2 12" xfId="1014" xr:uid="{00000000-0005-0000-0000-0000F5030000}"/>
    <cellStyle name="제목 2 13" xfId="1015" xr:uid="{00000000-0005-0000-0000-0000F6030000}"/>
    <cellStyle name="제목 2 2" xfId="1016" xr:uid="{00000000-0005-0000-0000-0000F7030000}"/>
    <cellStyle name="제목 2 2 2" xfId="1017" xr:uid="{00000000-0005-0000-0000-0000F8030000}"/>
    <cellStyle name="제목 2 3" xfId="1018" xr:uid="{00000000-0005-0000-0000-0000F9030000}"/>
    <cellStyle name="제목 2 3 2" xfId="1019" xr:uid="{00000000-0005-0000-0000-0000FA030000}"/>
    <cellStyle name="제목 2 4" xfId="1020" xr:uid="{00000000-0005-0000-0000-0000FB030000}"/>
    <cellStyle name="제목 2 4 2" xfId="1021" xr:uid="{00000000-0005-0000-0000-0000FC030000}"/>
    <cellStyle name="제목 2 5" xfId="1022" xr:uid="{00000000-0005-0000-0000-0000FD030000}"/>
    <cellStyle name="제목 2 5 2" xfId="1023" xr:uid="{00000000-0005-0000-0000-0000FE030000}"/>
    <cellStyle name="제목 2 6" xfId="1024" xr:uid="{00000000-0005-0000-0000-0000FF030000}"/>
    <cellStyle name="제목 2 6 2" xfId="1025" xr:uid="{00000000-0005-0000-0000-000000040000}"/>
    <cellStyle name="제목 2 7" xfId="1026" xr:uid="{00000000-0005-0000-0000-000001040000}"/>
    <cellStyle name="제목 2 7 2" xfId="1027" xr:uid="{00000000-0005-0000-0000-000002040000}"/>
    <cellStyle name="제목 2 7 3" xfId="1028" xr:uid="{00000000-0005-0000-0000-000003040000}"/>
    <cellStyle name="제목 2 8" xfId="1029" xr:uid="{00000000-0005-0000-0000-000004040000}"/>
    <cellStyle name="제목 2 8 2" xfId="1030" xr:uid="{00000000-0005-0000-0000-000005040000}"/>
    <cellStyle name="제목 2 9" xfId="1031" xr:uid="{00000000-0005-0000-0000-000006040000}"/>
    <cellStyle name="제목 3" xfId="1032" builtinId="18" customBuiltin="1"/>
    <cellStyle name="제목 3 10" xfId="1033" xr:uid="{00000000-0005-0000-0000-000008040000}"/>
    <cellStyle name="제목 3 11" xfId="1034" xr:uid="{00000000-0005-0000-0000-000009040000}"/>
    <cellStyle name="제목 3 12" xfId="1035" xr:uid="{00000000-0005-0000-0000-00000A040000}"/>
    <cellStyle name="제목 3 13" xfId="1036" xr:uid="{00000000-0005-0000-0000-00000B040000}"/>
    <cellStyle name="제목 3 2" xfId="1037" xr:uid="{00000000-0005-0000-0000-00000C040000}"/>
    <cellStyle name="제목 3 2 2" xfId="1038" xr:uid="{00000000-0005-0000-0000-00000D040000}"/>
    <cellStyle name="제목 3 3" xfId="1039" xr:uid="{00000000-0005-0000-0000-00000E040000}"/>
    <cellStyle name="제목 3 3 2" xfId="1040" xr:uid="{00000000-0005-0000-0000-00000F040000}"/>
    <cellStyle name="제목 3 4" xfId="1041" xr:uid="{00000000-0005-0000-0000-000010040000}"/>
    <cellStyle name="제목 3 4 2" xfId="1042" xr:uid="{00000000-0005-0000-0000-000011040000}"/>
    <cellStyle name="제목 3 5" xfId="1043" xr:uid="{00000000-0005-0000-0000-000012040000}"/>
    <cellStyle name="제목 3 5 2" xfId="1044" xr:uid="{00000000-0005-0000-0000-000013040000}"/>
    <cellStyle name="제목 3 6" xfId="1045" xr:uid="{00000000-0005-0000-0000-000014040000}"/>
    <cellStyle name="제목 3 6 2" xfId="1046" xr:uid="{00000000-0005-0000-0000-000015040000}"/>
    <cellStyle name="제목 3 7" xfId="1047" xr:uid="{00000000-0005-0000-0000-000016040000}"/>
    <cellStyle name="제목 3 7 2" xfId="1048" xr:uid="{00000000-0005-0000-0000-000017040000}"/>
    <cellStyle name="제목 3 7 3" xfId="1049" xr:uid="{00000000-0005-0000-0000-000018040000}"/>
    <cellStyle name="제목 3 8" xfId="1050" xr:uid="{00000000-0005-0000-0000-000019040000}"/>
    <cellStyle name="제목 3 8 2" xfId="1051" xr:uid="{00000000-0005-0000-0000-00001A040000}"/>
    <cellStyle name="제목 3 9" xfId="1052" xr:uid="{00000000-0005-0000-0000-00001B040000}"/>
    <cellStyle name="제목 4" xfId="1053" builtinId="19" customBuiltin="1"/>
    <cellStyle name="제목 4 10" xfId="1054" xr:uid="{00000000-0005-0000-0000-00001D040000}"/>
    <cellStyle name="제목 4 11" xfId="1055" xr:uid="{00000000-0005-0000-0000-00001E040000}"/>
    <cellStyle name="제목 4 12" xfId="1056" xr:uid="{00000000-0005-0000-0000-00001F040000}"/>
    <cellStyle name="제목 4 13" xfId="1057" xr:uid="{00000000-0005-0000-0000-000020040000}"/>
    <cellStyle name="제목 4 2" xfId="1058" xr:uid="{00000000-0005-0000-0000-000021040000}"/>
    <cellStyle name="제목 4 2 2" xfId="1059" xr:uid="{00000000-0005-0000-0000-000022040000}"/>
    <cellStyle name="제목 4 3" xfId="1060" xr:uid="{00000000-0005-0000-0000-000023040000}"/>
    <cellStyle name="제목 4 3 2" xfId="1061" xr:uid="{00000000-0005-0000-0000-000024040000}"/>
    <cellStyle name="제목 4 4" xfId="1062" xr:uid="{00000000-0005-0000-0000-000025040000}"/>
    <cellStyle name="제목 4 4 2" xfId="1063" xr:uid="{00000000-0005-0000-0000-000026040000}"/>
    <cellStyle name="제목 4 5" xfId="1064" xr:uid="{00000000-0005-0000-0000-000027040000}"/>
    <cellStyle name="제목 4 5 2" xfId="1065" xr:uid="{00000000-0005-0000-0000-000028040000}"/>
    <cellStyle name="제목 4 6" xfId="1066" xr:uid="{00000000-0005-0000-0000-000029040000}"/>
    <cellStyle name="제목 4 6 2" xfId="1067" xr:uid="{00000000-0005-0000-0000-00002A040000}"/>
    <cellStyle name="제목 4 7" xfId="1068" xr:uid="{00000000-0005-0000-0000-00002B040000}"/>
    <cellStyle name="제목 4 7 2" xfId="1069" xr:uid="{00000000-0005-0000-0000-00002C040000}"/>
    <cellStyle name="제목 4 7 3" xfId="1070" xr:uid="{00000000-0005-0000-0000-00002D040000}"/>
    <cellStyle name="제목 4 8" xfId="1071" xr:uid="{00000000-0005-0000-0000-00002E040000}"/>
    <cellStyle name="제목 4 8 2" xfId="1072" xr:uid="{00000000-0005-0000-0000-00002F040000}"/>
    <cellStyle name="제목 4 9" xfId="1073" xr:uid="{00000000-0005-0000-0000-000030040000}"/>
    <cellStyle name="제목 5" xfId="1074" xr:uid="{00000000-0005-0000-0000-000031040000}"/>
    <cellStyle name="제목 5 2" xfId="1075" xr:uid="{00000000-0005-0000-0000-000032040000}"/>
    <cellStyle name="제목 6" xfId="1076" xr:uid="{00000000-0005-0000-0000-000033040000}"/>
    <cellStyle name="제목 6 2" xfId="1077" xr:uid="{00000000-0005-0000-0000-000034040000}"/>
    <cellStyle name="제목 7" xfId="1078" xr:uid="{00000000-0005-0000-0000-000035040000}"/>
    <cellStyle name="제목 7 2" xfId="1079" xr:uid="{00000000-0005-0000-0000-000036040000}"/>
    <cellStyle name="제목 8" xfId="1080" xr:uid="{00000000-0005-0000-0000-000037040000}"/>
    <cellStyle name="제목 8 2" xfId="1081" xr:uid="{00000000-0005-0000-0000-000038040000}"/>
    <cellStyle name="제목 9" xfId="1082" xr:uid="{00000000-0005-0000-0000-000039040000}"/>
    <cellStyle name="제목 9 2" xfId="1083" xr:uid="{00000000-0005-0000-0000-00003A040000}"/>
    <cellStyle name="좋음" xfId="1084" builtinId="26" customBuiltin="1"/>
    <cellStyle name="좋음 10" xfId="1085" xr:uid="{00000000-0005-0000-0000-00003C040000}"/>
    <cellStyle name="좋음 11" xfId="1086" xr:uid="{00000000-0005-0000-0000-00003D040000}"/>
    <cellStyle name="좋음 12" xfId="1087" xr:uid="{00000000-0005-0000-0000-00003E040000}"/>
    <cellStyle name="좋음 13" xfId="1088" xr:uid="{00000000-0005-0000-0000-00003F040000}"/>
    <cellStyle name="좋음 2" xfId="1089" xr:uid="{00000000-0005-0000-0000-000040040000}"/>
    <cellStyle name="좋음 2 2" xfId="1090" xr:uid="{00000000-0005-0000-0000-000041040000}"/>
    <cellStyle name="좋음 3" xfId="1091" xr:uid="{00000000-0005-0000-0000-000042040000}"/>
    <cellStyle name="좋음 3 2" xfId="1092" xr:uid="{00000000-0005-0000-0000-000043040000}"/>
    <cellStyle name="좋음 4" xfId="1093" xr:uid="{00000000-0005-0000-0000-000044040000}"/>
    <cellStyle name="좋음 4 2" xfId="1094" xr:uid="{00000000-0005-0000-0000-000045040000}"/>
    <cellStyle name="좋음 5" xfId="1095" xr:uid="{00000000-0005-0000-0000-000046040000}"/>
    <cellStyle name="좋음 5 2" xfId="1096" xr:uid="{00000000-0005-0000-0000-000047040000}"/>
    <cellStyle name="좋음 6" xfId="1097" xr:uid="{00000000-0005-0000-0000-000048040000}"/>
    <cellStyle name="좋음 6 2" xfId="1098" xr:uid="{00000000-0005-0000-0000-000049040000}"/>
    <cellStyle name="좋음 7" xfId="1099" xr:uid="{00000000-0005-0000-0000-00004A040000}"/>
    <cellStyle name="좋음 7 2" xfId="1100" xr:uid="{00000000-0005-0000-0000-00004B040000}"/>
    <cellStyle name="좋음 7 3" xfId="1101" xr:uid="{00000000-0005-0000-0000-00004C040000}"/>
    <cellStyle name="좋음 8" xfId="1102" xr:uid="{00000000-0005-0000-0000-00004D040000}"/>
    <cellStyle name="좋음 8 2" xfId="1103" xr:uid="{00000000-0005-0000-0000-00004E040000}"/>
    <cellStyle name="좋음 9" xfId="1104" xr:uid="{00000000-0005-0000-0000-00004F040000}"/>
    <cellStyle name="중제목" xfId="1105" xr:uid="{00000000-0005-0000-0000-000050040000}"/>
    <cellStyle name="중제목번호" xfId="1106" xr:uid="{00000000-0005-0000-0000-000051040000}"/>
    <cellStyle name="지정되지 않음" xfId="1107" xr:uid="{00000000-0005-0000-0000-000052040000}"/>
    <cellStyle name="千分位[0]_GARMENT STEP FORM HK" xfId="1108" xr:uid="{00000000-0005-0000-0000-000053040000}"/>
    <cellStyle name="千分位_GARMENT STEP FORM HK" xfId="1109" xr:uid="{00000000-0005-0000-0000-000054040000}"/>
    <cellStyle name="출력" xfId="1110" builtinId="21" customBuiltin="1"/>
    <cellStyle name="출력 10" xfId="1111" xr:uid="{00000000-0005-0000-0000-000056040000}"/>
    <cellStyle name="출력 11" xfId="1112" xr:uid="{00000000-0005-0000-0000-000057040000}"/>
    <cellStyle name="출력 12" xfId="1113" xr:uid="{00000000-0005-0000-0000-000058040000}"/>
    <cellStyle name="출력 13" xfId="1114" xr:uid="{00000000-0005-0000-0000-000059040000}"/>
    <cellStyle name="출력 2" xfId="1115" xr:uid="{00000000-0005-0000-0000-00005A040000}"/>
    <cellStyle name="출력 2 2" xfId="1116" xr:uid="{00000000-0005-0000-0000-00005B040000}"/>
    <cellStyle name="출력 3" xfId="1117" xr:uid="{00000000-0005-0000-0000-00005C040000}"/>
    <cellStyle name="출력 3 2" xfId="1118" xr:uid="{00000000-0005-0000-0000-00005D040000}"/>
    <cellStyle name="출력 4" xfId="1119" xr:uid="{00000000-0005-0000-0000-00005E040000}"/>
    <cellStyle name="출력 4 2" xfId="1120" xr:uid="{00000000-0005-0000-0000-00005F040000}"/>
    <cellStyle name="출력 5" xfId="1121" xr:uid="{00000000-0005-0000-0000-000060040000}"/>
    <cellStyle name="출력 5 2" xfId="1122" xr:uid="{00000000-0005-0000-0000-000061040000}"/>
    <cellStyle name="출력 6" xfId="1123" xr:uid="{00000000-0005-0000-0000-000062040000}"/>
    <cellStyle name="출력 6 2" xfId="1124" xr:uid="{00000000-0005-0000-0000-000063040000}"/>
    <cellStyle name="출력 7" xfId="1125" xr:uid="{00000000-0005-0000-0000-000064040000}"/>
    <cellStyle name="출력 7 2" xfId="1126" xr:uid="{00000000-0005-0000-0000-000065040000}"/>
    <cellStyle name="출력 7 3" xfId="1127" xr:uid="{00000000-0005-0000-0000-000066040000}"/>
    <cellStyle name="출력 8" xfId="1128" xr:uid="{00000000-0005-0000-0000-000067040000}"/>
    <cellStyle name="출력 8 2" xfId="1129" xr:uid="{00000000-0005-0000-0000-000068040000}"/>
    <cellStyle name="출력 9" xfId="1130" xr:uid="{00000000-0005-0000-0000-000069040000}"/>
    <cellStyle name="콤마 [0]_ 94경비율" xfId="1131" xr:uid="{00000000-0005-0000-0000-00006A040000}"/>
    <cellStyle name="콤마_ 94경비율" xfId="1132" xr:uid="{00000000-0005-0000-0000-00006B040000}"/>
    <cellStyle name="퍼센트" xfId="1133" xr:uid="{00000000-0005-0000-0000-00006C040000}"/>
    <cellStyle name="표준" xfId="0" builtinId="0"/>
    <cellStyle name="표준 10" xfId="1134" xr:uid="{00000000-0005-0000-0000-00006E040000}"/>
    <cellStyle name="표준 10 2" xfId="1135" xr:uid="{00000000-0005-0000-0000-00006F040000}"/>
    <cellStyle name="표준 10 3" xfId="1136" xr:uid="{00000000-0005-0000-0000-000070040000}"/>
    <cellStyle name="표준 10 4" xfId="1137" xr:uid="{00000000-0005-0000-0000-000071040000}"/>
    <cellStyle name="표준 10 5" xfId="1138" xr:uid="{00000000-0005-0000-0000-000072040000}"/>
    <cellStyle name="표준 100" xfId="1139" xr:uid="{00000000-0005-0000-0000-000073040000}"/>
    <cellStyle name="표준 101" xfId="1140" xr:uid="{00000000-0005-0000-0000-000074040000}"/>
    <cellStyle name="표준 102" xfId="1141" xr:uid="{00000000-0005-0000-0000-000075040000}"/>
    <cellStyle name="표준 103" xfId="1142" xr:uid="{00000000-0005-0000-0000-000076040000}"/>
    <cellStyle name="표준 104" xfId="1143" xr:uid="{00000000-0005-0000-0000-000077040000}"/>
    <cellStyle name="표준 105" xfId="1144" xr:uid="{00000000-0005-0000-0000-000078040000}"/>
    <cellStyle name="표준 106" xfId="1145" xr:uid="{00000000-0005-0000-0000-000079040000}"/>
    <cellStyle name="표준 107" xfId="1146" xr:uid="{00000000-0005-0000-0000-00007A040000}"/>
    <cellStyle name="표준 11" xfId="1147" xr:uid="{00000000-0005-0000-0000-00007B040000}"/>
    <cellStyle name="표준 11 2" xfId="1148" xr:uid="{00000000-0005-0000-0000-00007C040000}"/>
    <cellStyle name="표준 11 3" xfId="1149" xr:uid="{00000000-0005-0000-0000-00007D040000}"/>
    <cellStyle name="표준 12" xfId="1150" xr:uid="{00000000-0005-0000-0000-00007E040000}"/>
    <cellStyle name="표준 12 2" xfId="1151" xr:uid="{00000000-0005-0000-0000-00007F040000}"/>
    <cellStyle name="표준 12 3" xfId="1152" xr:uid="{00000000-0005-0000-0000-000080040000}"/>
    <cellStyle name="표준 13" xfId="1153" xr:uid="{00000000-0005-0000-0000-000081040000}"/>
    <cellStyle name="표준 13 2" xfId="1154" xr:uid="{00000000-0005-0000-0000-000082040000}"/>
    <cellStyle name="표준 13 3" xfId="1155" xr:uid="{00000000-0005-0000-0000-000083040000}"/>
    <cellStyle name="표준 13 4" xfId="1156" xr:uid="{00000000-0005-0000-0000-000084040000}"/>
    <cellStyle name="표준 14" xfId="1157" xr:uid="{00000000-0005-0000-0000-000085040000}"/>
    <cellStyle name="표준 14 2" xfId="1158" xr:uid="{00000000-0005-0000-0000-000086040000}"/>
    <cellStyle name="표준 14 3" xfId="1159" xr:uid="{00000000-0005-0000-0000-000087040000}"/>
    <cellStyle name="표준 15" xfId="1160" xr:uid="{00000000-0005-0000-0000-000088040000}"/>
    <cellStyle name="표준 15 2" xfId="1161" xr:uid="{00000000-0005-0000-0000-000089040000}"/>
    <cellStyle name="표준 15 3" xfId="1162" xr:uid="{00000000-0005-0000-0000-00008A040000}"/>
    <cellStyle name="표준 16" xfId="1163" xr:uid="{00000000-0005-0000-0000-00008B040000}"/>
    <cellStyle name="표준 16 2" xfId="1164" xr:uid="{00000000-0005-0000-0000-00008C040000}"/>
    <cellStyle name="표준 16 3" xfId="1165" xr:uid="{00000000-0005-0000-0000-00008D040000}"/>
    <cellStyle name="표준 17" xfId="1166" xr:uid="{00000000-0005-0000-0000-00008E040000}"/>
    <cellStyle name="표준 17 2" xfId="1167" xr:uid="{00000000-0005-0000-0000-00008F040000}"/>
    <cellStyle name="표준 17 3" xfId="1168" xr:uid="{00000000-0005-0000-0000-000090040000}"/>
    <cellStyle name="표준 18" xfId="1169" xr:uid="{00000000-0005-0000-0000-000091040000}"/>
    <cellStyle name="표준 18 2" xfId="1170" xr:uid="{00000000-0005-0000-0000-000092040000}"/>
    <cellStyle name="표준 19" xfId="1171" xr:uid="{00000000-0005-0000-0000-000093040000}"/>
    <cellStyle name="표준 19 2" xfId="1172" xr:uid="{00000000-0005-0000-0000-000094040000}"/>
    <cellStyle name="표준 19 3" xfId="1173" xr:uid="{00000000-0005-0000-0000-000095040000}"/>
    <cellStyle name="표준 19_네트워크 RTK 체크리스트" xfId="1174" xr:uid="{00000000-0005-0000-0000-000096040000}"/>
    <cellStyle name="표준 2" xfId="1175" xr:uid="{00000000-0005-0000-0000-000097040000}"/>
    <cellStyle name="표준 2 2" xfId="1176" xr:uid="{00000000-0005-0000-0000-000098040000}"/>
    <cellStyle name="표준 2 2 2" xfId="1177" xr:uid="{00000000-0005-0000-0000-000099040000}"/>
    <cellStyle name="표준 2 2 3" xfId="1178" xr:uid="{00000000-0005-0000-0000-00009A040000}"/>
    <cellStyle name="표준 2 2 4" xfId="1179" xr:uid="{00000000-0005-0000-0000-00009B040000}"/>
    <cellStyle name="표준 2 3" xfId="1180" xr:uid="{00000000-0005-0000-0000-00009C040000}"/>
    <cellStyle name="표준 2 3 2" xfId="1181" xr:uid="{00000000-0005-0000-0000-00009D040000}"/>
    <cellStyle name="표준 2 4" xfId="1182" xr:uid="{00000000-0005-0000-0000-00009E040000}"/>
    <cellStyle name="표준 2 4 2" xfId="1183" xr:uid="{00000000-0005-0000-0000-00009F040000}"/>
    <cellStyle name="표준 2 5" xfId="1184" xr:uid="{00000000-0005-0000-0000-0000A0040000}"/>
    <cellStyle name="표준 2 5 2" xfId="1185" xr:uid="{00000000-0005-0000-0000-0000A1040000}"/>
    <cellStyle name="표준 2 6" xfId="1186" xr:uid="{00000000-0005-0000-0000-0000A2040000}"/>
    <cellStyle name="표준 2 7" xfId="1187" xr:uid="{00000000-0005-0000-0000-0000A3040000}"/>
    <cellStyle name="표준 2 7 2" xfId="1188" xr:uid="{00000000-0005-0000-0000-0000A4040000}"/>
    <cellStyle name="표준 2 8" xfId="1189" xr:uid="{00000000-0005-0000-0000-0000A5040000}"/>
    <cellStyle name="표준 2 8 2" xfId="1190" xr:uid="{00000000-0005-0000-0000-0000A6040000}"/>
    <cellStyle name="표준 2 9" xfId="1191" xr:uid="{00000000-0005-0000-0000-0000A7040000}"/>
    <cellStyle name="표준 2_RTK성과표" xfId="1192" xr:uid="{00000000-0005-0000-0000-0000A8040000}"/>
    <cellStyle name="표준 20" xfId="1193" xr:uid="{00000000-0005-0000-0000-0000A9040000}"/>
    <cellStyle name="표준 20 2" xfId="1194" xr:uid="{00000000-0005-0000-0000-0000AA040000}"/>
    <cellStyle name="표준 21" xfId="1195" xr:uid="{00000000-0005-0000-0000-0000AB040000}"/>
    <cellStyle name="표준 21 2" xfId="1196" xr:uid="{00000000-0005-0000-0000-0000AC040000}"/>
    <cellStyle name="표준 22" xfId="1197" xr:uid="{00000000-0005-0000-0000-0000AD040000}"/>
    <cellStyle name="표준 22 2" xfId="1198" xr:uid="{00000000-0005-0000-0000-0000AE040000}"/>
    <cellStyle name="표준 22 3" xfId="1199" xr:uid="{00000000-0005-0000-0000-0000AF040000}"/>
    <cellStyle name="표준 23" xfId="1200" xr:uid="{00000000-0005-0000-0000-0000B0040000}"/>
    <cellStyle name="표준 23 2" xfId="1201" xr:uid="{00000000-0005-0000-0000-0000B1040000}"/>
    <cellStyle name="표준 24" xfId="1202" xr:uid="{00000000-0005-0000-0000-0000B2040000}"/>
    <cellStyle name="표준 24 2" xfId="1203" xr:uid="{00000000-0005-0000-0000-0000B3040000}"/>
    <cellStyle name="표준 25" xfId="1204" xr:uid="{00000000-0005-0000-0000-0000B4040000}"/>
    <cellStyle name="표준 25 2" xfId="1205" xr:uid="{00000000-0005-0000-0000-0000B5040000}"/>
    <cellStyle name="표준 26" xfId="1206" xr:uid="{00000000-0005-0000-0000-0000B6040000}"/>
    <cellStyle name="표준 26 2" xfId="1207" xr:uid="{00000000-0005-0000-0000-0000B7040000}"/>
    <cellStyle name="표준 26 3" xfId="1208" xr:uid="{00000000-0005-0000-0000-0000B8040000}"/>
    <cellStyle name="표준 26_네트워크 RTK 체크리스트" xfId="1209" xr:uid="{00000000-0005-0000-0000-0000B9040000}"/>
    <cellStyle name="표준 27" xfId="1210" xr:uid="{00000000-0005-0000-0000-0000BA040000}"/>
    <cellStyle name="표준 27 2" xfId="1211" xr:uid="{00000000-0005-0000-0000-0000BB040000}"/>
    <cellStyle name="표준 28" xfId="1212" xr:uid="{00000000-0005-0000-0000-0000BC040000}"/>
    <cellStyle name="표준 28 2" xfId="1213" xr:uid="{00000000-0005-0000-0000-0000BD040000}"/>
    <cellStyle name="표준 29" xfId="1214" xr:uid="{00000000-0005-0000-0000-0000BE040000}"/>
    <cellStyle name="표준 29 2" xfId="1215" xr:uid="{00000000-0005-0000-0000-0000BF040000}"/>
    <cellStyle name="표준 3" xfId="1216" xr:uid="{00000000-0005-0000-0000-0000C0040000}"/>
    <cellStyle name="표준 3 2" xfId="1217" xr:uid="{00000000-0005-0000-0000-0000C1040000}"/>
    <cellStyle name="표준 3 2 2" xfId="1218" xr:uid="{00000000-0005-0000-0000-0000C2040000}"/>
    <cellStyle name="표준 3 2 3" xfId="1219" xr:uid="{00000000-0005-0000-0000-0000C3040000}"/>
    <cellStyle name="표준 3 2 4" xfId="1220" xr:uid="{00000000-0005-0000-0000-0000C4040000}"/>
    <cellStyle name="표준 3 3" xfId="1221" xr:uid="{00000000-0005-0000-0000-0000C5040000}"/>
    <cellStyle name="표준 3 4" xfId="1222" xr:uid="{00000000-0005-0000-0000-0000C6040000}"/>
    <cellStyle name="표준 3 5" xfId="1223" xr:uid="{00000000-0005-0000-0000-0000C7040000}"/>
    <cellStyle name="표준 3 6" xfId="1224" xr:uid="{00000000-0005-0000-0000-0000C8040000}"/>
    <cellStyle name="표준 30" xfId="1225" xr:uid="{00000000-0005-0000-0000-0000C9040000}"/>
    <cellStyle name="표준 30 2" xfId="1226" xr:uid="{00000000-0005-0000-0000-0000CA040000}"/>
    <cellStyle name="표준 31" xfId="1227" xr:uid="{00000000-0005-0000-0000-0000CB040000}"/>
    <cellStyle name="표준 31 2" xfId="1228" xr:uid="{00000000-0005-0000-0000-0000CC040000}"/>
    <cellStyle name="표준 32" xfId="1229" xr:uid="{00000000-0005-0000-0000-0000CD040000}"/>
    <cellStyle name="표준 32 2" xfId="1230" xr:uid="{00000000-0005-0000-0000-0000CE040000}"/>
    <cellStyle name="표준 33" xfId="1231" xr:uid="{00000000-0005-0000-0000-0000CF040000}"/>
    <cellStyle name="표준 33 2" xfId="1232" xr:uid="{00000000-0005-0000-0000-0000D0040000}"/>
    <cellStyle name="표준 34" xfId="1233" xr:uid="{00000000-0005-0000-0000-0000D1040000}"/>
    <cellStyle name="표준 34 2" xfId="1234" xr:uid="{00000000-0005-0000-0000-0000D2040000}"/>
    <cellStyle name="표준 35" xfId="1235" xr:uid="{00000000-0005-0000-0000-0000D3040000}"/>
    <cellStyle name="표준 35 2" xfId="1236" xr:uid="{00000000-0005-0000-0000-0000D4040000}"/>
    <cellStyle name="표준 36" xfId="1237" xr:uid="{00000000-0005-0000-0000-0000D5040000}"/>
    <cellStyle name="표준 36 2" xfId="1238" xr:uid="{00000000-0005-0000-0000-0000D6040000}"/>
    <cellStyle name="표준 37" xfId="1239" xr:uid="{00000000-0005-0000-0000-0000D7040000}"/>
    <cellStyle name="표준 37 2" xfId="1240" xr:uid="{00000000-0005-0000-0000-0000D8040000}"/>
    <cellStyle name="표준 38" xfId="1241" xr:uid="{00000000-0005-0000-0000-0000D9040000}"/>
    <cellStyle name="표준 38 2" xfId="1242" xr:uid="{00000000-0005-0000-0000-0000DA040000}"/>
    <cellStyle name="표준 39" xfId="1243" xr:uid="{00000000-0005-0000-0000-0000DB040000}"/>
    <cellStyle name="표준 39 2" xfId="1244" xr:uid="{00000000-0005-0000-0000-0000DC040000}"/>
    <cellStyle name="표준 4" xfId="1245" xr:uid="{00000000-0005-0000-0000-0000DD040000}"/>
    <cellStyle name="표준 4 2" xfId="1246" xr:uid="{00000000-0005-0000-0000-0000DE040000}"/>
    <cellStyle name="표준 4 3" xfId="1247" xr:uid="{00000000-0005-0000-0000-0000DF040000}"/>
    <cellStyle name="표준 4 4" xfId="1248" xr:uid="{00000000-0005-0000-0000-0000E0040000}"/>
    <cellStyle name="표준 40" xfId="1249" xr:uid="{00000000-0005-0000-0000-0000E1040000}"/>
    <cellStyle name="표준 40 2" xfId="1250" xr:uid="{00000000-0005-0000-0000-0000E2040000}"/>
    <cellStyle name="표준 41" xfId="1251" xr:uid="{00000000-0005-0000-0000-0000E3040000}"/>
    <cellStyle name="표준 41 2" xfId="1252" xr:uid="{00000000-0005-0000-0000-0000E4040000}"/>
    <cellStyle name="표준 42" xfId="1253" xr:uid="{00000000-0005-0000-0000-0000E5040000}"/>
    <cellStyle name="표준 43" xfId="1254" xr:uid="{00000000-0005-0000-0000-0000E6040000}"/>
    <cellStyle name="표준 44" xfId="1255" xr:uid="{00000000-0005-0000-0000-0000E7040000}"/>
    <cellStyle name="표준 45" xfId="1256" xr:uid="{00000000-0005-0000-0000-0000E8040000}"/>
    <cellStyle name="표준 46" xfId="1257" xr:uid="{00000000-0005-0000-0000-0000E9040000}"/>
    <cellStyle name="표준 47" xfId="1258" xr:uid="{00000000-0005-0000-0000-0000EA040000}"/>
    <cellStyle name="표준 48" xfId="1259" xr:uid="{00000000-0005-0000-0000-0000EB040000}"/>
    <cellStyle name="표준 49" xfId="1260" xr:uid="{00000000-0005-0000-0000-0000EC040000}"/>
    <cellStyle name="표준 5" xfId="1261" xr:uid="{00000000-0005-0000-0000-0000ED040000}"/>
    <cellStyle name="표준 5 2" xfId="1262" xr:uid="{00000000-0005-0000-0000-0000EE040000}"/>
    <cellStyle name="표준 5 3" xfId="1263" xr:uid="{00000000-0005-0000-0000-0000EF040000}"/>
    <cellStyle name="표준 50" xfId="1264" xr:uid="{00000000-0005-0000-0000-0000F0040000}"/>
    <cellStyle name="표준 51" xfId="1265" xr:uid="{00000000-0005-0000-0000-0000F1040000}"/>
    <cellStyle name="표준 52" xfId="1266" xr:uid="{00000000-0005-0000-0000-0000F2040000}"/>
    <cellStyle name="표준 53" xfId="1267" xr:uid="{00000000-0005-0000-0000-0000F3040000}"/>
    <cellStyle name="표준 54" xfId="1268" xr:uid="{00000000-0005-0000-0000-0000F4040000}"/>
    <cellStyle name="표준 55" xfId="1269" xr:uid="{00000000-0005-0000-0000-0000F5040000}"/>
    <cellStyle name="표준 56" xfId="1270" xr:uid="{00000000-0005-0000-0000-0000F6040000}"/>
    <cellStyle name="표준 57" xfId="1271" xr:uid="{00000000-0005-0000-0000-0000F7040000}"/>
    <cellStyle name="표준 58" xfId="1272" xr:uid="{00000000-0005-0000-0000-0000F8040000}"/>
    <cellStyle name="표준 59" xfId="1273" xr:uid="{00000000-0005-0000-0000-0000F9040000}"/>
    <cellStyle name="표준 6" xfId="1274" xr:uid="{00000000-0005-0000-0000-0000FA040000}"/>
    <cellStyle name="표준 6 2" xfId="1275" xr:uid="{00000000-0005-0000-0000-0000FB040000}"/>
    <cellStyle name="표준 6 3" xfId="1276" xr:uid="{00000000-0005-0000-0000-0000FC040000}"/>
    <cellStyle name="표준 60" xfId="1277" xr:uid="{00000000-0005-0000-0000-0000FD040000}"/>
    <cellStyle name="표준 61" xfId="1278" xr:uid="{00000000-0005-0000-0000-0000FE040000}"/>
    <cellStyle name="표준 62" xfId="1279" xr:uid="{00000000-0005-0000-0000-0000FF040000}"/>
    <cellStyle name="표준 63" xfId="1280" xr:uid="{00000000-0005-0000-0000-000000050000}"/>
    <cellStyle name="표준 64" xfId="1281" xr:uid="{00000000-0005-0000-0000-000001050000}"/>
    <cellStyle name="표준 65" xfId="1282" xr:uid="{00000000-0005-0000-0000-000002050000}"/>
    <cellStyle name="표준 66" xfId="1283" xr:uid="{00000000-0005-0000-0000-000003050000}"/>
    <cellStyle name="표준 67" xfId="1284" xr:uid="{00000000-0005-0000-0000-000004050000}"/>
    <cellStyle name="표준 68" xfId="1285" xr:uid="{00000000-0005-0000-0000-000005050000}"/>
    <cellStyle name="표준 69" xfId="1286" xr:uid="{00000000-0005-0000-0000-000006050000}"/>
    <cellStyle name="표준 7" xfId="1287" xr:uid="{00000000-0005-0000-0000-000007050000}"/>
    <cellStyle name="표준 7 2" xfId="1288" xr:uid="{00000000-0005-0000-0000-000008050000}"/>
    <cellStyle name="표준 7 3" xfId="1289" xr:uid="{00000000-0005-0000-0000-000009050000}"/>
    <cellStyle name="표준 70" xfId="1290" xr:uid="{00000000-0005-0000-0000-00000A050000}"/>
    <cellStyle name="표준 71" xfId="1291" xr:uid="{00000000-0005-0000-0000-00000B050000}"/>
    <cellStyle name="표준 72" xfId="1292" xr:uid="{00000000-0005-0000-0000-00000C050000}"/>
    <cellStyle name="표준 73" xfId="1293" xr:uid="{00000000-0005-0000-0000-00000D050000}"/>
    <cellStyle name="표준 74" xfId="1294" xr:uid="{00000000-0005-0000-0000-00000E050000}"/>
    <cellStyle name="표준 75" xfId="1295" xr:uid="{00000000-0005-0000-0000-00000F050000}"/>
    <cellStyle name="표준 76" xfId="1296" xr:uid="{00000000-0005-0000-0000-000010050000}"/>
    <cellStyle name="표준 77" xfId="1297" xr:uid="{00000000-0005-0000-0000-000011050000}"/>
    <cellStyle name="표준 78" xfId="1298" xr:uid="{00000000-0005-0000-0000-000012050000}"/>
    <cellStyle name="표준 79" xfId="1299" xr:uid="{00000000-0005-0000-0000-000013050000}"/>
    <cellStyle name="표준 8" xfId="1300" xr:uid="{00000000-0005-0000-0000-000014050000}"/>
    <cellStyle name="표준 8 2" xfId="1301" xr:uid="{00000000-0005-0000-0000-000015050000}"/>
    <cellStyle name="표준 8 3" xfId="1302" xr:uid="{00000000-0005-0000-0000-000016050000}"/>
    <cellStyle name="표준 8 4" xfId="1303" xr:uid="{00000000-0005-0000-0000-000017050000}"/>
    <cellStyle name="표준 8 5" xfId="1304" xr:uid="{00000000-0005-0000-0000-000018050000}"/>
    <cellStyle name="표준 80" xfId="1305" xr:uid="{00000000-0005-0000-0000-000019050000}"/>
    <cellStyle name="표준 81" xfId="1306" xr:uid="{00000000-0005-0000-0000-00001A050000}"/>
    <cellStyle name="표준 82" xfId="1307" xr:uid="{00000000-0005-0000-0000-00001B050000}"/>
    <cellStyle name="표준 83" xfId="1308" xr:uid="{00000000-0005-0000-0000-00001C050000}"/>
    <cellStyle name="표준 84" xfId="1309" xr:uid="{00000000-0005-0000-0000-00001D050000}"/>
    <cellStyle name="표준 85" xfId="1310" xr:uid="{00000000-0005-0000-0000-00001E050000}"/>
    <cellStyle name="표준 86" xfId="1311" xr:uid="{00000000-0005-0000-0000-00001F050000}"/>
    <cellStyle name="표준 87" xfId="1312" xr:uid="{00000000-0005-0000-0000-000020050000}"/>
    <cellStyle name="표준 88" xfId="1313" xr:uid="{00000000-0005-0000-0000-000021050000}"/>
    <cellStyle name="표준 89" xfId="1314" xr:uid="{00000000-0005-0000-0000-000022050000}"/>
    <cellStyle name="표준 9" xfId="1315" xr:uid="{00000000-0005-0000-0000-000023050000}"/>
    <cellStyle name="표준 9 2" xfId="1316" xr:uid="{00000000-0005-0000-0000-000024050000}"/>
    <cellStyle name="표준 9 3" xfId="1317" xr:uid="{00000000-0005-0000-0000-000025050000}"/>
    <cellStyle name="표준 90" xfId="1318" xr:uid="{00000000-0005-0000-0000-000026050000}"/>
    <cellStyle name="표준 91" xfId="1319" xr:uid="{00000000-0005-0000-0000-000027050000}"/>
    <cellStyle name="표준 92" xfId="1320" xr:uid="{00000000-0005-0000-0000-000028050000}"/>
    <cellStyle name="표준 93" xfId="1321" xr:uid="{00000000-0005-0000-0000-000029050000}"/>
    <cellStyle name="표준 93 2" xfId="1322" xr:uid="{00000000-0005-0000-0000-00002A050000}"/>
    <cellStyle name="표준 94" xfId="1323" xr:uid="{00000000-0005-0000-0000-00002B050000}"/>
    <cellStyle name="표준 95" xfId="1324" xr:uid="{00000000-0005-0000-0000-00002C050000}"/>
    <cellStyle name="표준 96" xfId="1325" xr:uid="{00000000-0005-0000-0000-00002D050000}"/>
    <cellStyle name="표준 97" xfId="1326" xr:uid="{00000000-0005-0000-0000-00002E050000}"/>
    <cellStyle name="표준 98" xfId="1327" xr:uid="{00000000-0005-0000-0000-00002F050000}"/>
    <cellStyle name="표준 99" xfId="1328" xr:uid="{00000000-0005-0000-0000-000030050000}"/>
    <cellStyle name="標準_Akia(F）-8" xfId="1329" xr:uid="{00000000-0005-0000-0000-000031050000}"/>
    <cellStyle name="하이퍼링크 2" xfId="1330" xr:uid="{00000000-0005-0000-0000-000032050000}"/>
    <cellStyle name="합계" xfId="1331" xr:uid="{00000000-0005-0000-0000-000033050000}"/>
    <cellStyle name="합산" xfId="1332" xr:uid="{00000000-0005-0000-0000-000034050000}"/>
    <cellStyle name="貨幣 [0]_GARMENT STEP FORM HK" xfId="1333" xr:uid="{00000000-0005-0000-0000-000035050000}"/>
    <cellStyle name="貨幣_GARMENT STEP FORM HK" xfId="1334" xr:uid="{00000000-0005-0000-0000-000036050000}"/>
    <cellStyle name="화폐기호" xfId="1335" xr:uid="{00000000-0005-0000-0000-000037050000}"/>
    <cellStyle name="화폐기호0" xfId="1336" xr:uid="{00000000-0005-0000-0000-00003805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54430</xdr:colOff>
      <xdr:row>32</xdr:row>
      <xdr:rowOff>54430</xdr:rowOff>
    </xdr:from>
    <xdr:to>
      <xdr:col>7</xdr:col>
      <xdr:colOff>1646465</xdr:colOff>
      <xdr:row>55</xdr:row>
      <xdr:rowOff>110181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30" y="7769680"/>
          <a:ext cx="8654142" cy="5689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martFlow2000ForOffice\Tmp\WINDOWS\TEMP\&#47928;&#49436;&#51221;&#47532;\&#44148;&#49444;&#44368;&#53685;&#48512;\&#44148;&#44368;&#48512;&#51221;&#47532;&#5120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6&#45380;&#51089;&#50629;&#45236;&#50857;\&#50857;&#50669;&#49324;&#50629;\&#44397;&#53664;&#47784;&#45768;&#53552;&#47553;\&#52572;&#51333;\&#47784;&#45768;&#53552;&#47553;&#49444;&#44228;&#49436;_&#52572;&#51333;&#5120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ysw_data\2003\&#54620;&#48120;&#47476;\&#51228;&#50504;&#51089;&#50629;\&#48324;&#52392;4%20&#54620;&#48120;&#47476;%20&#49324;&#50629;&#49444;&#44228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3\&#51032;&#51221;&#48512;&#49884;\&#51032;&#51221;&#48512;%20%20&#49345;&#54616;&#49688;&#46020;%20&#49444;&#44228;&#45236;&#50669;&#49436;_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4">
          <cell r="C4">
            <v>93321</v>
          </cell>
        </row>
        <row r="6">
          <cell r="C6">
            <v>78613</v>
          </cell>
        </row>
        <row r="7">
          <cell r="C7">
            <v>58567</v>
          </cell>
        </row>
        <row r="9">
          <cell r="C9">
            <v>33750</v>
          </cell>
        </row>
      </sheetData>
      <sheetData sheetId="9">
        <row r="87">
          <cell r="D87">
            <v>1177.9000000000001</v>
          </cell>
        </row>
        <row r="88">
          <cell r="D88">
            <v>857.26</v>
          </cell>
          <cell r="F88">
            <v>706</v>
          </cell>
        </row>
        <row r="90">
          <cell r="I90">
            <v>108566</v>
          </cell>
        </row>
        <row r="93">
          <cell r="I93">
            <v>24125</v>
          </cell>
        </row>
        <row r="96">
          <cell r="I96">
            <v>36078</v>
          </cell>
        </row>
        <row r="99">
          <cell r="I99">
            <v>8017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 예산서"/>
      <sheetName val="일위대가표"/>
      <sheetName val="각종단가"/>
      <sheetName val="작업지역도"/>
      <sheetName val="작업지역인덱스"/>
      <sheetName val="학술연구"/>
      <sheetName val="학술연구산출근거"/>
      <sheetName val="견적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표지"/>
      <sheetName val="총괄표"/>
      <sheetName val="세부내역(간지)"/>
      <sheetName val="웹 GIS엔진 추가기능 개발"/>
      <sheetName val="웹 GIS엔진 추가기능 본수내역"/>
      <sheetName val="편집시스템 커스트마이징"/>
      <sheetName val="편집시스템 커스트마이징 본수내역"/>
      <sheetName val="웹 디자인"/>
      <sheetName val="웹디자인 소요인력내역"/>
      <sheetName val="정보인프라도입"/>
      <sheetName val="1000 DB구축 부표"/>
      <sheetName val="지형정위치"/>
      <sheetName val="지형정위치부표"/>
      <sheetName val="지형구조화"/>
      <sheetName val="지형구조부표"/>
      <sheetName val="DB입력"/>
      <sheetName val="DB입력부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C7">
            <v>16000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설계표지"/>
      <sheetName val="총괄표"/>
      <sheetName val="1년차"/>
      <sheetName val="2년차"/>
      <sheetName val="3년차"/>
      <sheetName val="세부내역(간지)"/>
      <sheetName val="범용패키지"/>
      <sheetName val="수정개발"/>
      <sheetName val="수정개발부표_범용개발순소요비용"/>
      <sheetName val="추가개발"/>
      <sheetName val="추가기능목록"/>
      <sheetName val="웹수치활용응용모듈"/>
      <sheetName val="웹수치기능목록"/>
      <sheetName val="웹수치활용장비"/>
      <sheetName val="DB총괄표"/>
      <sheetName val="DB1년차"/>
      <sheetName val="DB2년차"/>
      <sheetName val="DB3년차"/>
      <sheetName val="도면출력"/>
      <sheetName val="도면출력부표"/>
      <sheetName val="상수탐사"/>
      <sheetName val="상수탐사부표"/>
      <sheetName val="상수조사"/>
      <sheetName val="상수조사부표"/>
      <sheetName val="하수탐사"/>
      <sheetName val="하수탐사부표"/>
      <sheetName val="하수조사"/>
      <sheetName val="하수조사부표"/>
      <sheetName val="상수정위치편집"/>
      <sheetName val="상수정위치편집부표"/>
      <sheetName val="하수정위치편집"/>
      <sheetName val="하수정위치편집부표"/>
      <sheetName val="상수구조화편집"/>
      <sheetName val="상수구조화편집부표"/>
      <sheetName val="하수구조화편집"/>
      <sheetName val="하수구조화편집부표"/>
      <sheetName val="도면제작편집"/>
      <sheetName val="도면제작편집부표"/>
      <sheetName val="최종도면출력"/>
      <sheetName val="최종도면출력부표"/>
      <sheetName val="1년차성과심사"/>
      <sheetName val="1년차성과심사부표"/>
      <sheetName val="2년차성과심사"/>
      <sheetName val="2년차성과심사부표"/>
      <sheetName val="3년차성과심사"/>
      <sheetName val="3년차성과심사부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2"/>
    <pageSetUpPr fitToPage="1"/>
  </sheetPr>
  <dimension ref="A1:P149"/>
  <sheetViews>
    <sheetView tabSelected="1" view="pageBreakPreview" zoomScale="85" zoomScaleNormal="55" zoomScaleSheetLayoutView="85" workbookViewId="0"/>
  </sheetViews>
  <sheetFormatPr defaultRowHeight="26.25" customHeight="1"/>
  <cols>
    <col min="1" max="1" width="35.5546875" style="31" customWidth="1"/>
    <col min="2" max="3" width="7.5546875" style="31" bestFit="1" customWidth="1"/>
    <col min="4" max="4" width="10" style="39" customWidth="1"/>
    <col min="5" max="5" width="16.33203125" style="36" bestFit="1" customWidth="1"/>
    <col min="6" max="6" width="20.6640625" style="36" bestFit="1" customWidth="1"/>
    <col min="7" max="7" width="56.6640625" style="31" customWidth="1"/>
    <col min="8" max="8" width="14.109375" style="15" bestFit="1" customWidth="1"/>
    <col min="9" max="9" width="6.44140625" style="15" customWidth="1"/>
    <col min="10" max="10" width="10.21875" style="15" bestFit="1" customWidth="1"/>
    <col min="11" max="11" width="8.21875" style="15" bestFit="1" customWidth="1"/>
    <col min="12" max="12" width="12" style="15" bestFit="1" customWidth="1"/>
    <col min="13" max="14" width="8.88671875" style="15"/>
    <col min="15" max="15" width="10.6640625" style="15" customWidth="1"/>
    <col min="16" max="16384" width="8.88671875" style="15"/>
  </cols>
  <sheetData>
    <row r="1" spans="1:16" s="37" customFormat="1" ht="39.950000000000003" customHeight="1">
      <c r="A1" s="103" t="s">
        <v>0</v>
      </c>
      <c r="B1" s="104" t="s">
        <v>35</v>
      </c>
      <c r="C1" s="104" t="s">
        <v>36</v>
      </c>
      <c r="D1" s="105" t="s">
        <v>1</v>
      </c>
      <c r="E1" s="105" t="s">
        <v>2</v>
      </c>
      <c r="F1" s="105" t="s">
        <v>37</v>
      </c>
      <c r="G1" s="106" t="s">
        <v>3</v>
      </c>
      <c r="I1" s="16"/>
    </row>
    <row r="2" spans="1:16" s="37" customFormat="1" ht="39.950000000000003" customHeight="1">
      <c r="A2" s="107" t="s">
        <v>173</v>
      </c>
      <c r="B2" s="22"/>
      <c r="C2" s="22"/>
      <c r="D2" s="50"/>
      <c r="E2" s="50"/>
      <c r="F2" s="50"/>
      <c r="G2" s="108"/>
      <c r="H2" s="41"/>
      <c r="I2" s="16"/>
    </row>
    <row r="3" spans="1:16" s="19" customFormat="1" ht="39.950000000000003" customHeight="1">
      <c r="A3" s="109" t="s">
        <v>78</v>
      </c>
      <c r="B3" s="17"/>
      <c r="C3" s="17"/>
      <c r="D3" s="3"/>
      <c r="E3" s="32"/>
      <c r="F3" s="32">
        <v>56000000</v>
      </c>
      <c r="G3" s="110"/>
      <c r="H3" s="40"/>
      <c r="J3" s="20"/>
      <c r="K3" s="20"/>
    </row>
    <row r="4" spans="1:16" ht="39.950000000000003" customHeight="1">
      <c r="A4" s="111" t="s">
        <v>38</v>
      </c>
      <c r="B4" s="21"/>
      <c r="C4" s="22"/>
      <c r="D4" s="4"/>
      <c r="E4" s="33"/>
      <c r="F4" s="33"/>
      <c r="G4" s="112"/>
      <c r="J4" s="23"/>
      <c r="K4" s="23"/>
    </row>
    <row r="5" spans="1:16" ht="39.950000000000003" customHeight="1">
      <c r="A5" s="111" t="s">
        <v>71</v>
      </c>
      <c r="B5" s="21"/>
      <c r="C5" s="22"/>
      <c r="D5" s="4"/>
      <c r="E5" s="33"/>
      <c r="F5" s="33"/>
      <c r="G5" s="112"/>
      <c r="J5" s="24"/>
      <c r="K5" s="23"/>
    </row>
    <row r="6" spans="1:16" ht="39.950000000000003" customHeight="1">
      <c r="A6" s="111" t="s">
        <v>77</v>
      </c>
      <c r="B6" s="21"/>
      <c r="C6" s="22"/>
      <c r="D6" s="4"/>
      <c r="E6" s="33"/>
      <c r="F6" s="33"/>
      <c r="G6" s="112"/>
      <c r="J6" s="24"/>
      <c r="K6" s="23"/>
    </row>
    <row r="7" spans="1:16" ht="39.950000000000003" customHeight="1">
      <c r="A7" s="111" t="s">
        <v>39</v>
      </c>
      <c r="B7" s="21"/>
      <c r="C7" s="22"/>
      <c r="D7" s="4"/>
      <c r="E7" s="33"/>
      <c r="F7" s="33"/>
      <c r="G7" s="112"/>
      <c r="J7" s="24"/>
      <c r="K7" s="23"/>
    </row>
    <row r="8" spans="1:16" ht="39.950000000000003" customHeight="1">
      <c r="A8" s="111" t="s">
        <v>40</v>
      </c>
      <c r="B8" s="22"/>
      <c r="C8" s="22"/>
      <c r="D8" s="4"/>
      <c r="E8" s="33"/>
      <c r="F8" s="33"/>
      <c r="G8" s="108"/>
      <c r="J8" s="24"/>
      <c r="K8" s="23"/>
    </row>
    <row r="9" spans="1:16" ht="39.950000000000003" customHeight="1">
      <c r="A9" s="111" t="s">
        <v>130</v>
      </c>
      <c r="B9" s="22"/>
      <c r="C9" s="22"/>
      <c r="D9" s="4"/>
      <c r="E9" s="33"/>
      <c r="F9" s="33"/>
      <c r="G9" s="108"/>
      <c r="J9" s="24"/>
      <c r="K9" s="23"/>
    </row>
    <row r="10" spans="1:16" ht="39.950000000000003" customHeight="1">
      <c r="A10" s="111" t="s">
        <v>41</v>
      </c>
      <c r="B10" s="21"/>
      <c r="C10" s="22"/>
      <c r="D10" s="4"/>
      <c r="E10" s="33"/>
      <c r="F10" s="33"/>
      <c r="G10" s="112"/>
      <c r="J10" s="23"/>
      <c r="K10" s="79"/>
    </row>
    <row r="11" spans="1:16" ht="39.950000000000003" customHeight="1">
      <c r="A11" s="111" t="s">
        <v>42</v>
      </c>
      <c r="B11" s="21"/>
      <c r="C11" s="22"/>
      <c r="D11" s="4"/>
      <c r="E11" s="33"/>
      <c r="F11" s="33"/>
      <c r="G11" s="112"/>
      <c r="H11" s="72"/>
      <c r="I11" s="26"/>
      <c r="J11" s="25"/>
      <c r="K11" s="25"/>
    </row>
    <row r="12" spans="1:16" ht="39.950000000000003" customHeight="1">
      <c r="A12" s="111" t="s">
        <v>43</v>
      </c>
      <c r="B12" s="21"/>
      <c r="C12" s="22"/>
      <c r="D12" s="4"/>
      <c r="E12" s="33"/>
      <c r="F12" s="33"/>
      <c r="G12" s="112"/>
      <c r="H12" s="72"/>
      <c r="J12" s="84"/>
    </row>
    <row r="13" spans="1:16" ht="39.950000000000003" customHeight="1" thickBot="1">
      <c r="A13" s="113" t="s">
        <v>44</v>
      </c>
      <c r="B13" s="114"/>
      <c r="C13" s="115"/>
      <c r="D13" s="116"/>
      <c r="E13" s="117"/>
      <c r="F13" s="117"/>
      <c r="G13" s="118"/>
      <c r="H13" s="42"/>
    </row>
    <row r="14" spans="1:16" ht="39.950000000000003" customHeight="1">
      <c r="A14" s="119" t="s">
        <v>75</v>
      </c>
      <c r="B14" s="120"/>
      <c r="C14" s="120"/>
      <c r="D14" s="121"/>
      <c r="E14" s="122"/>
      <c r="F14" s="122"/>
      <c r="G14" s="123"/>
    </row>
    <row r="15" spans="1:16" s="19" customFormat="1" ht="39.950000000000003" customHeight="1">
      <c r="A15" s="124" t="s">
        <v>45</v>
      </c>
      <c r="B15" s="17"/>
      <c r="C15" s="18"/>
      <c r="D15" s="96"/>
      <c r="E15" s="32"/>
      <c r="F15" s="32"/>
      <c r="G15" s="110"/>
      <c r="H15" s="81"/>
      <c r="I15" s="81"/>
      <c r="J15" s="81"/>
      <c r="K15" s="180"/>
      <c r="L15" s="181"/>
      <c r="M15" s="181"/>
      <c r="N15" s="180"/>
      <c r="O15" s="182"/>
      <c r="P15" s="183"/>
    </row>
    <row r="16" spans="1:16" ht="39.950000000000003" customHeight="1">
      <c r="A16" s="111" t="s">
        <v>72</v>
      </c>
      <c r="B16" s="21"/>
      <c r="C16" s="22" t="s">
        <v>47</v>
      </c>
      <c r="D16" s="97">
        <v>72</v>
      </c>
      <c r="E16" s="33"/>
      <c r="F16" s="33"/>
      <c r="G16" s="112"/>
      <c r="H16" s="37"/>
      <c r="I16" s="37"/>
      <c r="J16" s="37"/>
      <c r="K16" s="180"/>
      <c r="L16" s="180"/>
      <c r="M16" s="180"/>
      <c r="N16" s="180"/>
      <c r="O16" s="182"/>
      <c r="P16" s="25"/>
    </row>
    <row r="17" spans="1:16" ht="39.950000000000003" customHeight="1">
      <c r="A17" s="124" t="s">
        <v>60</v>
      </c>
      <c r="B17" s="21"/>
      <c r="C17" s="22"/>
      <c r="D17" s="97"/>
      <c r="E17" s="33"/>
      <c r="F17" s="32"/>
      <c r="G17" s="112"/>
      <c r="H17" s="81"/>
      <c r="I17" s="81"/>
      <c r="K17" s="180"/>
      <c r="L17" s="180"/>
      <c r="M17" s="180"/>
      <c r="N17" s="180"/>
      <c r="O17" s="182"/>
      <c r="P17" s="25"/>
    </row>
    <row r="18" spans="1:16" ht="39.950000000000003" customHeight="1">
      <c r="A18" s="125" t="s">
        <v>252</v>
      </c>
      <c r="B18" s="21"/>
      <c r="C18" s="22"/>
      <c r="D18" s="97"/>
      <c r="E18" s="33"/>
      <c r="F18" s="32"/>
      <c r="G18" s="112"/>
      <c r="K18" s="25"/>
      <c r="L18" s="25"/>
      <c r="M18" s="25"/>
      <c r="N18" s="25"/>
      <c r="O18" s="25"/>
      <c r="P18" s="25"/>
    </row>
    <row r="19" spans="1:16" ht="39.950000000000003" customHeight="1">
      <c r="A19" s="111" t="s">
        <v>72</v>
      </c>
      <c r="B19" s="21"/>
      <c r="C19" s="22" t="s">
        <v>57</v>
      </c>
      <c r="D19" s="97">
        <v>72</v>
      </c>
      <c r="E19" s="33"/>
      <c r="F19" s="33"/>
      <c r="G19" s="112"/>
      <c r="K19" s="25"/>
      <c r="L19" s="25"/>
      <c r="M19" s="25"/>
      <c r="N19" s="25"/>
      <c r="O19" s="25"/>
      <c r="P19" s="25"/>
    </row>
    <row r="20" spans="1:16" ht="39.950000000000003" customHeight="1">
      <c r="A20" s="111" t="s">
        <v>73</v>
      </c>
      <c r="B20" s="21"/>
      <c r="C20" s="22"/>
      <c r="D20" s="97"/>
      <c r="E20" s="33"/>
      <c r="F20" s="33"/>
      <c r="G20" s="112"/>
      <c r="K20" s="25"/>
      <c r="L20" s="25"/>
      <c r="M20" s="25"/>
      <c r="N20" s="25"/>
      <c r="O20" s="25"/>
      <c r="P20" s="25"/>
    </row>
    <row r="21" spans="1:16" ht="39.950000000000003" customHeight="1">
      <c r="A21" s="111" t="s">
        <v>56</v>
      </c>
      <c r="B21" s="21"/>
      <c r="C21" s="22" t="s">
        <v>57</v>
      </c>
      <c r="D21" s="97">
        <v>72</v>
      </c>
      <c r="E21" s="33"/>
      <c r="F21" s="33"/>
      <c r="G21" s="112"/>
      <c r="K21" s="25"/>
      <c r="L21" s="25"/>
      <c r="M21" s="25"/>
      <c r="N21" s="25"/>
      <c r="O21" s="25"/>
      <c r="P21" s="25"/>
    </row>
    <row r="22" spans="1:16" ht="39.950000000000003" customHeight="1">
      <c r="A22" s="125" t="s">
        <v>107</v>
      </c>
      <c r="B22" s="21"/>
      <c r="C22" s="22"/>
      <c r="D22" s="97"/>
      <c r="E22" s="33"/>
      <c r="F22" s="33"/>
      <c r="G22" s="112"/>
      <c r="K22" s="25"/>
      <c r="L22" s="25"/>
      <c r="M22" s="25"/>
      <c r="N22" s="25"/>
      <c r="O22" s="25"/>
      <c r="P22" s="25"/>
    </row>
    <row r="23" spans="1:16" ht="39.950000000000003" customHeight="1">
      <c r="A23" s="111" t="s">
        <v>46</v>
      </c>
      <c r="B23" s="21"/>
      <c r="C23" s="22" t="s">
        <v>47</v>
      </c>
      <c r="D23" s="97">
        <v>0</v>
      </c>
      <c r="E23" s="33"/>
      <c r="F23" s="33"/>
      <c r="G23" s="112"/>
      <c r="K23" s="25"/>
      <c r="L23" s="25"/>
      <c r="M23" s="25"/>
      <c r="N23" s="25"/>
      <c r="O23" s="25"/>
      <c r="P23" s="25"/>
    </row>
    <row r="24" spans="1:16" ht="39.950000000000003" customHeight="1">
      <c r="A24" s="111" t="s">
        <v>73</v>
      </c>
      <c r="B24" s="21"/>
      <c r="C24" s="22"/>
      <c r="D24" s="97"/>
      <c r="E24" s="33"/>
      <c r="F24" s="33"/>
      <c r="G24" s="112"/>
      <c r="K24" s="25"/>
      <c r="L24" s="25"/>
      <c r="M24" s="25"/>
      <c r="N24" s="25"/>
      <c r="O24" s="25"/>
      <c r="P24" s="25"/>
    </row>
    <row r="25" spans="1:16" ht="39.950000000000003" customHeight="1" thickBot="1">
      <c r="A25" s="113" t="s">
        <v>56</v>
      </c>
      <c r="B25" s="161"/>
      <c r="C25" s="162" t="s">
        <v>47</v>
      </c>
      <c r="D25" s="163">
        <v>0</v>
      </c>
      <c r="E25" s="164"/>
      <c r="F25" s="164"/>
      <c r="G25" s="165"/>
      <c r="K25" s="25"/>
      <c r="L25" s="25"/>
      <c r="M25" s="25"/>
      <c r="N25" s="25"/>
      <c r="O25" s="25"/>
      <c r="P25" s="25"/>
    </row>
    <row r="26" spans="1:16" s="19" customFormat="1" ht="38.1" customHeight="1">
      <c r="A26" s="126" t="s">
        <v>61</v>
      </c>
      <c r="B26" s="17"/>
      <c r="C26" s="18"/>
      <c r="D26" s="3"/>
      <c r="E26" s="32"/>
      <c r="F26" s="32"/>
      <c r="G26" s="17"/>
      <c r="K26" s="183"/>
      <c r="L26" s="183"/>
      <c r="M26" s="183"/>
      <c r="N26" s="183"/>
      <c r="O26" s="183"/>
      <c r="P26" s="183"/>
    </row>
    <row r="27" spans="1:16" ht="38.1" customHeight="1">
      <c r="A27" s="125" t="s">
        <v>252</v>
      </c>
      <c r="B27" s="17"/>
      <c r="C27" s="18"/>
      <c r="D27" s="3"/>
      <c r="E27" s="32"/>
      <c r="F27" s="32"/>
      <c r="G27" s="17"/>
      <c r="K27" s="25"/>
      <c r="L27" s="25"/>
      <c r="M27" s="25"/>
      <c r="N27" s="25"/>
      <c r="O27" s="25"/>
      <c r="P27" s="25"/>
    </row>
    <row r="28" spans="1:16" ht="38.1" customHeight="1">
      <c r="A28" s="111" t="s">
        <v>72</v>
      </c>
      <c r="B28" s="21"/>
      <c r="C28" s="22" t="s">
        <v>47</v>
      </c>
      <c r="D28" s="4">
        <v>72</v>
      </c>
      <c r="E28" s="33"/>
      <c r="F28" s="33"/>
      <c r="G28" s="21"/>
      <c r="K28" s="25"/>
      <c r="L28" s="25"/>
      <c r="M28" s="25"/>
      <c r="N28" s="25"/>
      <c r="O28" s="25"/>
      <c r="P28" s="25"/>
    </row>
    <row r="29" spans="1:16" ht="38.1" customHeight="1">
      <c r="A29" s="111" t="s">
        <v>73</v>
      </c>
      <c r="B29" s="21"/>
      <c r="C29" s="22"/>
      <c r="D29" s="4"/>
      <c r="E29" s="33"/>
      <c r="F29" s="33"/>
      <c r="G29" s="21"/>
      <c r="K29" s="25"/>
      <c r="L29" s="25"/>
      <c r="M29" s="25"/>
      <c r="N29" s="25"/>
      <c r="O29" s="25"/>
      <c r="P29" s="25"/>
    </row>
    <row r="30" spans="1:16" ht="38.1" customHeight="1">
      <c r="A30" s="111" t="s">
        <v>56</v>
      </c>
      <c r="B30" s="22"/>
      <c r="C30" s="22" t="s">
        <v>47</v>
      </c>
      <c r="D30" s="4">
        <v>72</v>
      </c>
      <c r="E30" s="33"/>
      <c r="F30" s="33"/>
      <c r="G30" s="22"/>
      <c r="K30" s="25"/>
      <c r="L30" s="25"/>
      <c r="M30" s="25"/>
      <c r="N30" s="25"/>
      <c r="O30" s="25"/>
      <c r="P30" s="25"/>
    </row>
    <row r="31" spans="1:16" ht="38.1" customHeight="1">
      <c r="A31" s="111" t="s">
        <v>48</v>
      </c>
      <c r="B31" s="22"/>
      <c r="C31" s="22" t="s">
        <v>47</v>
      </c>
      <c r="D31" s="4">
        <v>72</v>
      </c>
      <c r="E31" s="33"/>
      <c r="F31" s="33"/>
      <c r="G31" s="22"/>
      <c r="K31" s="25"/>
      <c r="L31" s="25"/>
      <c r="M31" s="25"/>
      <c r="N31" s="25"/>
      <c r="O31" s="25"/>
      <c r="P31" s="25"/>
    </row>
    <row r="32" spans="1:16" ht="38.1" customHeight="1">
      <c r="A32" s="125" t="s">
        <v>107</v>
      </c>
      <c r="B32" s="22"/>
      <c r="C32" s="22"/>
      <c r="D32" s="4"/>
      <c r="E32" s="33"/>
      <c r="F32" s="33"/>
      <c r="G32" s="22"/>
      <c r="K32" s="25"/>
      <c r="L32" s="25"/>
      <c r="M32" s="25"/>
      <c r="N32" s="25"/>
      <c r="O32" s="25"/>
      <c r="P32" s="25"/>
    </row>
    <row r="33" spans="1:16" ht="38.1" customHeight="1">
      <c r="A33" s="111" t="s">
        <v>46</v>
      </c>
      <c r="B33" s="21"/>
      <c r="C33" s="22" t="s">
        <v>47</v>
      </c>
      <c r="D33" s="4">
        <v>0</v>
      </c>
      <c r="E33" s="33"/>
      <c r="F33" s="33"/>
      <c r="G33" s="22"/>
      <c r="K33" s="25"/>
      <c r="L33" s="25"/>
      <c r="M33" s="25"/>
      <c r="N33" s="25"/>
      <c r="O33" s="25"/>
      <c r="P33" s="25"/>
    </row>
    <row r="34" spans="1:16" ht="38.1" customHeight="1">
      <c r="A34" s="111" t="s">
        <v>73</v>
      </c>
      <c r="B34" s="21"/>
      <c r="C34" s="22"/>
      <c r="D34" s="4"/>
      <c r="E34" s="33"/>
      <c r="F34" s="33"/>
      <c r="G34" s="22"/>
      <c r="K34" s="25"/>
      <c r="L34" s="25"/>
      <c r="M34" s="25"/>
      <c r="N34" s="25"/>
      <c r="O34" s="25"/>
      <c r="P34" s="25"/>
    </row>
    <row r="35" spans="1:16" ht="38.1" customHeight="1">
      <c r="A35" s="111" t="s">
        <v>56</v>
      </c>
      <c r="B35" s="22"/>
      <c r="C35" s="22" t="s">
        <v>47</v>
      </c>
      <c r="D35" s="4">
        <v>0</v>
      </c>
      <c r="E35" s="33"/>
      <c r="F35" s="33"/>
      <c r="G35" s="22"/>
      <c r="K35" s="25"/>
      <c r="L35" s="25"/>
      <c r="M35" s="25"/>
      <c r="N35" s="25"/>
      <c r="O35" s="25"/>
      <c r="P35" s="25"/>
    </row>
    <row r="36" spans="1:16" ht="38.1" customHeight="1">
      <c r="A36" s="111" t="s">
        <v>48</v>
      </c>
      <c r="B36" s="22"/>
      <c r="C36" s="22" t="s">
        <v>47</v>
      </c>
      <c r="D36" s="4">
        <v>0</v>
      </c>
      <c r="E36" s="33"/>
      <c r="F36" s="33"/>
      <c r="G36" s="22"/>
      <c r="K36" s="25"/>
      <c r="L36" s="25"/>
      <c r="M36" s="25"/>
      <c r="N36" s="25"/>
      <c r="O36" s="25"/>
      <c r="P36" s="25"/>
    </row>
    <row r="37" spans="1:16" ht="38.1" customHeight="1">
      <c r="A37" s="125" t="s">
        <v>131</v>
      </c>
      <c r="B37" s="22"/>
      <c r="C37" s="22" t="s">
        <v>133</v>
      </c>
      <c r="D37" s="4">
        <v>2</v>
      </c>
      <c r="E37" s="33"/>
      <c r="F37" s="33"/>
      <c r="G37" s="108"/>
      <c r="K37" s="25"/>
      <c r="L37" s="25"/>
      <c r="M37" s="25"/>
      <c r="N37" s="25"/>
      <c r="O37" s="25"/>
      <c r="P37" s="25"/>
    </row>
    <row r="38" spans="1:16" ht="38.1" customHeight="1">
      <c r="A38" s="124" t="s">
        <v>95</v>
      </c>
      <c r="B38" s="17"/>
      <c r="C38" s="18"/>
      <c r="D38" s="3"/>
      <c r="E38" s="32"/>
      <c r="F38" s="32"/>
      <c r="G38" s="112"/>
      <c r="K38" s="25"/>
      <c r="L38" s="25"/>
      <c r="M38" s="25"/>
      <c r="N38" s="25"/>
      <c r="O38" s="25"/>
      <c r="P38" s="25"/>
    </row>
    <row r="39" spans="1:16" s="19" customFormat="1" ht="38.1" customHeight="1">
      <c r="A39" s="111" t="s">
        <v>46</v>
      </c>
      <c r="B39" s="21"/>
      <c r="C39" s="22" t="s">
        <v>47</v>
      </c>
      <c r="D39" s="4">
        <v>72</v>
      </c>
      <c r="E39" s="33"/>
      <c r="F39" s="33"/>
      <c r="G39" s="112"/>
      <c r="K39" s="183"/>
      <c r="L39" s="183"/>
      <c r="M39" s="183"/>
      <c r="N39" s="183"/>
      <c r="O39" s="183"/>
      <c r="P39" s="183"/>
    </row>
    <row r="40" spans="1:16" ht="38.1" customHeight="1">
      <c r="A40" s="124" t="s">
        <v>96</v>
      </c>
      <c r="B40" s="17"/>
      <c r="C40" s="18"/>
      <c r="D40" s="3"/>
      <c r="E40" s="32"/>
      <c r="F40" s="32"/>
      <c r="G40" s="110"/>
      <c r="K40" s="25"/>
      <c r="L40" s="25"/>
      <c r="M40" s="25"/>
      <c r="N40" s="25"/>
      <c r="O40" s="25"/>
      <c r="P40" s="25"/>
    </row>
    <row r="41" spans="1:16" s="19" customFormat="1" ht="38.1" customHeight="1" thickBot="1">
      <c r="A41" s="113" t="s">
        <v>72</v>
      </c>
      <c r="B41" s="114"/>
      <c r="C41" s="115" t="s">
        <v>47</v>
      </c>
      <c r="D41" s="116">
        <v>72</v>
      </c>
      <c r="E41" s="117"/>
      <c r="F41" s="117"/>
      <c r="G41" s="118"/>
      <c r="H41" s="40"/>
      <c r="I41" s="82"/>
      <c r="K41" s="183"/>
      <c r="L41" s="183"/>
      <c r="M41" s="183"/>
      <c r="N41" s="183"/>
      <c r="O41" s="183"/>
      <c r="P41" s="183"/>
    </row>
    <row r="42" spans="1:16" s="19" customFormat="1" ht="39.950000000000003" customHeight="1">
      <c r="A42" s="119" t="s">
        <v>76</v>
      </c>
      <c r="B42" s="104"/>
      <c r="C42" s="104"/>
      <c r="D42" s="128"/>
      <c r="E42" s="127"/>
      <c r="F42" s="127"/>
      <c r="G42" s="106"/>
      <c r="I42" s="82"/>
      <c r="K42" s="183"/>
      <c r="L42" s="183"/>
      <c r="M42" s="183"/>
      <c r="N42" s="183"/>
      <c r="O42" s="183"/>
      <c r="P42" s="183"/>
    </row>
    <row r="43" spans="1:16" ht="39.950000000000003" customHeight="1">
      <c r="A43" s="124" t="s">
        <v>49</v>
      </c>
      <c r="B43" s="17"/>
      <c r="C43" s="17"/>
      <c r="D43" s="85"/>
      <c r="E43" s="32"/>
      <c r="F43" s="32"/>
      <c r="G43" s="110"/>
      <c r="I43" s="82"/>
      <c r="K43" s="25"/>
      <c r="L43" s="25"/>
      <c r="M43" s="25"/>
      <c r="N43" s="25"/>
      <c r="O43" s="25"/>
      <c r="P43" s="25"/>
    </row>
    <row r="44" spans="1:16" ht="39.950000000000003" customHeight="1">
      <c r="A44" s="111" t="s">
        <v>46</v>
      </c>
      <c r="B44" s="21"/>
      <c r="C44" s="21"/>
      <c r="D44" s="86"/>
      <c r="E44" s="33"/>
      <c r="F44" s="33"/>
      <c r="G44" s="112"/>
      <c r="I44" s="83"/>
      <c r="K44" s="25"/>
      <c r="L44" s="25"/>
      <c r="M44" s="25"/>
      <c r="N44" s="25"/>
      <c r="O44" s="25"/>
      <c r="P44" s="25"/>
    </row>
    <row r="45" spans="1:16" ht="39.950000000000003" customHeight="1">
      <c r="A45" s="111" t="s">
        <v>50</v>
      </c>
      <c r="B45" s="21"/>
      <c r="C45" s="22" t="s">
        <v>68</v>
      </c>
      <c r="D45" s="86">
        <v>7.0000000000000007E-2</v>
      </c>
      <c r="E45" s="33"/>
      <c r="F45" s="33"/>
      <c r="G45" s="112"/>
      <c r="H45" s="87"/>
      <c r="I45" s="83"/>
      <c r="K45" s="25"/>
      <c r="L45" s="25"/>
      <c r="M45" s="25"/>
      <c r="N45" s="25"/>
      <c r="O45" s="25"/>
      <c r="P45" s="25"/>
    </row>
    <row r="46" spans="1:16" ht="39.950000000000003" customHeight="1">
      <c r="A46" s="111" t="s">
        <v>52</v>
      </c>
      <c r="B46" s="21"/>
      <c r="C46" s="22" t="s">
        <v>68</v>
      </c>
      <c r="D46" s="86">
        <v>7.0000000000000007E-2</v>
      </c>
      <c r="E46" s="33"/>
      <c r="F46" s="33"/>
      <c r="G46" s="112"/>
      <c r="I46" s="82"/>
      <c r="K46" s="25"/>
      <c r="L46" s="25"/>
      <c r="M46" s="25"/>
      <c r="N46" s="25"/>
      <c r="O46" s="25"/>
      <c r="P46" s="25"/>
    </row>
    <row r="47" spans="1:16" ht="39.950000000000003" customHeight="1">
      <c r="A47" s="124" t="s">
        <v>63</v>
      </c>
      <c r="B47" s="21"/>
      <c r="C47" s="22"/>
      <c r="D47" s="86"/>
      <c r="E47" s="33"/>
      <c r="F47" s="32"/>
      <c r="G47" s="112"/>
      <c r="I47" s="82"/>
      <c r="K47" s="25"/>
      <c r="L47" s="25"/>
      <c r="M47" s="25"/>
      <c r="N47" s="25"/>
      <c r="O47" s="25"/>
      <c r="P47" s="25"/>
    </row>
    <row r="48" spans="1:16" ht="39.950000000000003" customHeight="1">
      <c r="A48" s="125" t="s">
        <v>252</v>
      </c>
      <c r="B48" s="21"/>
      <c r="C48" s="22"/>
      <c r="D48" s="86"/>
      <c r="E48" s="33"/>
      <c r="F48" s="32"/>
      <c r="G48" s="112"/>
      <c r="I48" s="82"/>
      <c r="K48" s="25"/>
      <c r="L48" s="25"/>
      <c r="M48" s="25"/>
      <c r="N48" s="25"/>
      <c r="O48" s="25"/>
      <c r="P48" s="25"/>
    </row>
    <row r="49" spans="1:16" ht="39.950000000000003" customHeight="1">
      <c r="A49" s="111" t="s">
        <v>70</v>
      </c>
      <c r="B49" s="21"/>
      <c r="C49" s="22"/>
      <c r="D49" s="86"/>
      <c r="E49" s="33"/>
      <c r="F49" s="33"/>
      <c r="G49" s="112"/>
      <c r="I49" s="82"/>
      <c r="K49" s="25"/>
      <c r="L49" s="25"/>
      <c r="M49" s="25"/>
      <c r="N49" s="25"/>
      <c r="O49" s="25"/>
      <c r="P49" s="25"/>
    </row>
    <row r="50" spans="1:16" ht="39.950000000000003" customHeight="1">
      <c r="A50" s="111" t="s">
        <v>58</v>
      </c>
      <c r="B50" s="21"/>
      <c r="C50" s="22" t="s">
        <v>68</v>
      </c>
      <c r="D50" s="86">
        <v>0.06</v>
      </c>
      <c r="E50" s="33"/>
      <c r="F50" s="33"/>
      <c r="G50" s="112"/>
      <c r="H50" s="87"/>
      <c r="K50" s="25"/>
      <c r="L50" s="25"/>
      <c r="M50" s="25"/>
      <c r="N50" s="25"/>
      <c r="O50" s="25"/>
      <c r="P50" s="25"/>
    </row>
    <row r="51" spans="1:16" ht="39.950000000000003" customHeight="1">
      <c r="A51" s="111" t="s">
        <v>59</v>
      </c>
      <c r="B51" s="21"/>
      <c r="C51" s="22" t="s">
        <v>68</v>
      </c>
      <c r="D51" s="86">
        <v>0.06</v>
      </c>
      <c r="E51" s="33"/>
      <c r="F51" s="33"/>
      <c r="G51" s="112"/>
      <c r="H51" s="37"/>
      <c r="K51" s="25"/>
      <c r="L51" s="25"/>
      <c r="M51" s="25"/>
      <c r="N51" s="25"/>
      <c r="O51" s="25"/>
      <c r="P51" s="25"/>
    </row>
    <row r="52" spans="1:16" ht="39.950000000000003" customHeight="1">
      <c r="A52" s="111" t="s">
        <v>74</v>
      </c>
      <c r="B52" s="21"/>
      <c r="C52" s="22"/>
      <c r="D52" s="86"/>
      <c r="E52" s="33"/>
      <c r="F52" s="33"/>
      <c r="G52" s="112"/>
      <c r="H52" s="37"/>
      <c r="K52" s="25"/>
      <c r="L52" s="25"/>
      <c r="M52" s="25"/>
      <c r="N52" s="25"/>
      <c r="O52" s="25"/>
      <c r="P52" s="25"/>
    </row>
    <row r="53" spans="1:16" ht="39.950000000000003" customHeight="1">
      <c r="A53" s="111" t="s">
        <v>69</v>
      </c>
      <c r="B53" s="21"/>
      <c r="C53" s="22"/>
      <c r="D53" s="86"/>
      <c r="E53" s="33"/>
      <c r="F53" s="33"/>
      <c r="G53" s="112"/>
      <c r="H53" s="37"/>
      <c r="K53" s="25"/>
      <c r="L53" s="25"/>
      <c r="M53" s="25"/>
      <c r="N53" s="25"/>
      <c r="O53" s="25"/>
      <c r="P53" s="25"/>
    </row>
    <row r="54" spans="1:16" ht="39.950000000000003" customHeight="1">
      <c r="A54" s="111" t="s">
        <v>58</v>
      </c>
      <c r="B54" s="21"/>
      <c r="C54" s="22" t="s">
        <v>51</v>
      </c>
      <c r="D54" s="86">
        <v>0.06</v>
      </c>
      <c r="E54" s="33"/>
      <c r="F54" s="33"/>
      <c r="G54" s="112"/>
      <c r="H54" s="37"/>
      <c r="K54" s="25"/>
      <c r="L54" s="25"/>
      <c r="M54" s="25"/>
      <c r="N54" s="25"/>
      <c r="O54" s="25"/>
      <c r="P54" s="25"/>
    </row>
    <row r="55" spans="1:16" ht="39.950000000000003" customHeight="1" thickBot="1">
      <c r="A55" s="113" t="s">
        <v>59</v>
      </c>
      <c r="B55" s="114"/>
      <c r="C55" s="115" t="s">
        <v>51</v>
      </c>
      <c r="D55" s="167">
        <v>0.06</v>
      </c>
      <c r="E55" s="117"/>
      <c r="F55" s="117"/>
      <c r="G55" s="112"/>
      <c r="H55" s="37"/>
      <c r="K55" s="25"/>
      <c r="L55" s="25"/>
      <c r="M55" s="25"/>
      <c r="N55" s="25"/>
      <c r="O55" s="25"/>
      <c r="P55" s="25"/>
    </row>
    <row r="56" spans="1:16" ht="39.950000000000003" customHeight="1">
      <c r="A56" s="129" t="s">
        <v>107</v>
      </c>
      <c r="B56" s="120"/>
      <c r="C56" s="130"/>
      <c r="D56" s="132"/>
      <c r="E56" s="122"/>
      <c r="F56" s="122"/>
      <c r="G56" s="123"/>
      <c r="H56" s="37"/>
      <c r="K56" s="25"/>
      <c r="L56" s="25"/>
      <c r="M56" s="25"/>
      <c r="N56" s="25"/>
      <c r="O56" s="25"/>
      <c r="P56" s="25"/>
    </row>
    <row r="57" spans="1:16" s="19" customFormat="1" ht="39.950000000000003" customHeight="1">
      <c r="A57" s="111" t="s">
        <v>46</v>
      </c>
      <c r="B57" s="21"/>
      <c r="C57" s="22"/>
      <c r="D57" s="86"/>
      <c r="E57" s="33"/>
      <c r="F57" s="33"/>
      <c r="G57" s="112"/>
      <c r="I57" s="27"/>
      <c r="J57" s="27"/>
      <c r="K57" s="184"/>
      <c r="L57" s="183"/>
      <c r="M57" s="183"/>
      <c r="N57" s="183"/>
      <c r="O57" s="183"/>
      <c r="P57" s="183"/>
    </row>
    <row r="58" spans="1:16" ht="39.950000000000003" customHeight="1">
      <c r="A58" s="111" t="s">
        <v>58</v>
      </c>
      <c r="B58" s="21"/>
      <c r="C58" s="22" t="s">
        <v>51</v>
      </c>
      <c r="D58" s="86">
        <v>0.15</v>
      </c>
      <c r="E58" s="33"/>
      <c r="F58" s="33"/>
      <c r="G58" s="112"/>
      <c r="H58" s="87"/>
      <c r="I58" s="28"/>
      <c r="J58" s="28"/>
      <c r="K58" s="185"/>
      <c r="L58" s="25"/>
      <c r="M58" s="25"/>
      <c r="N58" s="25"/>
      <c r="O58" s="25"/>
      <c r="P58" s="25"/>
    </row>
    <row r="59" spans="1:16" ht="39.950000000000003" customHeight="1">
      <c r="A59" s="111" t="s">
        <v>53</v>
      </c>
      <c r="B59" s="21"/>
      <c r="C59" s="22" t="s">
        <v>51</v>
      </c>
      <c r="D59" s="86">
        <v>0.15</v>
      </c>
      <c r="E59" s="33"/>
      <c r="F59" s="33"/>
      <c r="G59" s="112"/>
      <c r="I59" s="28"/>
      <c r="J59" s="28"/>
      <c r="K59" s="185"/>
      <c r="L59" s="25"/>
      <c r="M59" s="25"/>
      <c r="N59" s="25"/>
      <c r="O59" s="25"/>
      <c r="P59" s="25"/>
    </row>
    <row r="60" spans="1:16" ht="39.950000000000003" customHeight="1">
      <c r="A60" s="111" t="s">
        <v>73</v>
      </c>
      <c r="B60" s="21"/>
      <c r="C60" s="22"/>
      <c r="D60" s="86"/>
      <c r="E60" s="33"/>
      <c r="F60" s="33"/>
      <c r="G60" s="112"/>
      <c r="I60" s="28"/>
      <c r="J60" s="28"/>
      <c r="K60" s="185"/>
      <c r="L60" s="25"/>
      <c r="M60" s="25"/>
      <c r="N60" s="25"/>
      <c r="O60" s="25"/>
      <c r="P60" s="25"/>
    </row>
    <row r="61" spans="1:16" ht="39.950000000000003" customHeight="1">
      <c r="A61" s="111" t="s">
        <v>56</v>
      </c>
      <c r="B61" s="21"/>
      <c r="C61" s="22"/>
      <c r="D61" s="86"/>
      <c r="E61" s="33"/>
      <c r="F61" s="33"/>
      <c r="G61" s="112"/>
      <c r="I61" s="28"/>
      <c r="J61" s="28"/>
      <c r="K61" s="185"/>
      <c r="L61" s="25"/>
      <c r="M61" s="25"/>
      <c r="N61" s="25"/>
      <c r="O61" s="25"/>
      <c r="P61" s="25"/>
    </row>
    <row r="62" spans="1:16" ht="39.950000000000003" customHeight="1">
      <c r="A62" s="111" t="s">
        <v>58</v>
      </c>
      <c r="B62" s="21"/>
      <c r="C62" s="22" t="s">
        <v>51</v>
      </c>
      <c r="D62" s="86">
        <v>0.15</v>
      </c>
      <c r="E62" s="33"/>
      <c r="F62" s="33"/>
      <c r="G62" s="112"/>
      <c r="I62" s="28"/>
      <c r="J62" s="28"/>
      <c r="K62" s="185"/>
      <c r="L62" s="25"/>
      <c r="M62" s="25"/>
      <c r="N62" s="25"/>
      <c r="O62" s="25"/>
      <c r="P62" s="25"/>
    </row>
    <row r="63" spans="1:16" ht="39.950000000000003" customHeight="1">
      <c r="A63" s="111" t="s">
        <v>53</v>
      </c>
      <c r="B63" s="21"/>
      <c r="C63" s="22" t="s">
        <v>51</v>
      </c>
      <c r="D63" s="86">
        <v>0.15</v>
      </c>
      <c r="E63" s="33"/>
      <c r="F63" s="33"/>
      <c r="G63" s="112"/>
      <c r="I63" s="28"/>
      <c r="J63" s="28"/>
      <c r="K63" s="185"/>
      <c r="L63" s="25"/>
      <c r="M63" s="25"/>
      <c r="N63" s="25"/>
      <c r="O63" s="25"/>
      <c r="P63" s="25"/>
    </row>
    <row r="64" spans="1:16" ht="39.950000000000003" customHeight="1">
      <c r="A64" s="124" t="s">
        <v>62</v>
      </c>
      <c r="B64" s="17"/>
      <c r="C64" s="17"/>
      <c r="D64" s="85"/>
      <c r="E64" s="32"/>
      <c r="F64" s="32"/>
      <c r="G64" s="110"/>
      <c r="I64" s="28"/>
      <c r="J64" s="28"/>
      <c r="K64" s="185"/>
      <c r="L64" s="25"/>
      <c r="M64" s="25"/>
      <c r="N64" s="25"/>
      <c r="O64" s="25"/>
      <c r="P64" s="25"/>
    </row>
    <row r="65" spans="1:16" ht="39.950000000000003" customHeight="1">
      <c r="A65" s="125" t="s">
        <v>252</v>
      </c>
      <c r="B65" s="17"/>
      <c r="C65" s="17"/>
      <c r="D65" s="85"/>
      <c r="E65" s="32"/>
      <c r="F65" s="32"/>
      <c r="G65" s="110"/>
      <c r="I65" s="28"/>
      <c r="J65" s="28"/>
      <c r="K65" s="185"/>
      <c r="L65" s="25"/>
      <c r="M65" s="25"/>
      <c r="N65" s="25"/>
      <c r="O65" s="25"/>
      <c r="P65" s="25"/>
    </row>
    <row r="66" spans="1:16" s="19" customFormat="1" ht="39.950000000000003" customHeight="1">
      <c r="A66" s="111" t="s">
        <v>70</v>
      </c>
      <c r="B66" s="21"/>
      <c r="C66" s="21"/>
      <c r="D66" s="86"/>
      <c r="E66" s="33"/>
      <c r="F66" s="34"/>
      <c r="G66" s="112"/>
      <c r="I66" s="27"/>
      <c r="J66" s="27"/>
      <c r="K66" s="184"/>
      <c r="L66" s="183"/>
      <c r="M66" s="183"/>
      <c r="N66" s="183"/>
      <c r="O66" s="183"/>
      <c r="P66" s="183"/>
    </row>
    <row r="67" spans="1:16" ht="39.950000000000003" customHeight="1">
      <c r="A67" s="111" t="s">
        <v>50</v>
      </c>
      <c r="B67" s="21"/>
      <c r="C67" s="22" t="s">
        <v>68</v>
      </c>
      <c r="D67" s="86">
        <v>0.2</v>
      </c>
      <c r="E67" s="33"/>
      <c r="F67" s="33"/>
      <c r="G67" s="112"/>
      <c r="H67" s="87"/>
      <c r="K67" s="25"/>
      <c r="L67" s="25"/>
      <c r="M67" s="25"/>
      <c r="N67" s="25"/>
      <c r="O67" s="25"/>
      <c r="P67" s="25"/>
    </row>
    <row r="68" spans="1:16" ht="39.950000000000003" customHeight="1" thickBot="1">
      <c r="A68" s="113" t="s">
        <v>53</v>
      </c>
      <c r="B68" s="114"/>
      <c r="C68" s="115" t="s">
        <v>68</v>
      </c>
      <c r="D68" s="167">
        <v>0.2</v>
      </c>
      <c r="E68" s="117"/>
      <c r="F68" s="117"/>
      <c r="G68" s="112"/>
      <c r="K68" s="25"/>
      <c r="L68" s="25"/>
      <c r="M68" s="25"/>
      <c r="N68" s="25"/>
      <c r="O68" s="25"/>
      <c r="P68" s="25"/>
    </row>
    <row r="69" spans="1:16" ht="39.950000000000003" customHeight="1">
      <c r="A69" s="131" t="s">
        <v>73</v>
      </c>
      <c r="B69" s="120"/>
      <c r="C69" s="120"/>
      <c r="D69" s="132"/>
      <c r="E69" s="122"/>
      <c r="F69" s="122"/>
      <c r="G69" s="123"/>
      <c r="K69" s="25"/>
      <c r="L69" s="25"/>
      <c r="M69" s="25"/>
      <c r="N69" s="25"/>
      <c r="O69" s="25"/>
      <c r="P69" s="25"/>
    </row>
    <row r="70" spans="1:16" ht="39.950000000000003" customHeight="1">
      <c r="A70" s="111" t="s">
        <v>69</v>
      </c>
      <c r="B70" s="21"/>
      <c r="C70" s="21"/>
      <c r="D70" s="86"/>
      <c r="E70" s="33"/>
      <c r="F70" s="33"/>
      <c r="G70" s="112"/>
      <c r="K70" s="25"/>
      <c r="L70" s="25"/>
      <c r="M70" s="25"/>
      <c r="N70" s="25"/>
      <c r="O70" s="25"/>
      <c r="P70" s="25"/>
    </row>
    <row r="71" spans="1:16" ht="39.950000000000003" customHeight="1">
      <c r="A71" s="111" t="s">
        <v>50</v>
      </c>
      <c r="B71" s="21"/>
      <c r="C71" s="22" t="s">
        <v>51</v>
      </c>
      <c r="D71" s="86">
        <v>0.2</v>
      </c>
      <c r="E71" s="80"/>
      <c r="F71" s="33"/>
      <c r="G71" s="112"/>
      <c r="K71" s="25"/>
      <c r="L71" s="25"/>
      <c r="M71" s="25"/>
      <c r="N71" s="25"/>
      <c r="O71" s="25"/>
      <c r="P71" s="25"/>
    </row>
    <row r="72" spans="1:16" ht="39.950000000000003" customHeight="1">
      <c r="A72" s="111" t="s">
        <v>53</v>
      </c>
      <c r="B72" s="21"/>
      <c r="C72" s="22" t="s">
        <v>51</v>
      </c>
      <c r="D72" s="86">
        <v>0.2</v>
      </c>
      <c r="E72" s="80"/>
      <c r="F72" s="33"/>
      <c r="G72" s="112"/>
      <c r="K72" s="25"/>
      <c r="L72" s="25"/>
      <c r="M72" s="25"/>
      <c r="N72" s="25"/>
      <c r="O72" s="25"/>
      <c r="P72" s="25"/>
    </row>
    <row r="73" spans="1:16" ht="39.950000000000003" customHeight="1">
      <c r="A73" s="111" t="s">
        <v>54</v>
      </c>
      <c r="B73" s="21"/>
      <c r="C73" s="22" t="s">
        <v>55</v>
      </c>
      <c r="D73" s="86">
        <v>0.2</v>
      </c>
      <c r="E73" s="80"/>
      <c r="F73" s="33"/>
      <c r="G73" s="112"/>
      <c r="K73" s="25"/>
      <c r="L73" s="25"/>
      <c r="M73" s="25"/>
      <c r="N73" s="25"/>
      <c r="O73" s="25"/>
      <c r="P73" s="25"/>
    </row>
    <row r="74" spans="1:16" ht="39.950000000000003" customHeight="1">
      <c r="A74" s="125" t="s">
        <v>107</v>
      </c>
      <c r="B74" s="21"/>
      <c r="C74" s="22"/>
      <c r="D74" s="86"/>
      <c r="E74" s="33"/>
      <c r="F74" s="33"/>
      <c r="G74" s="112"/>
      <c r="K74" s="25"/>
      <c r="L74" s="25"/>
      <c r="M74" s="25"/>
      <c r="N74" s="25"/>
      <c r="O74" s="25"/>
      <c r="P74" s="25"/>
    </row>
    <row r="75" spans="1:16" ht="39.950000000000003" customHeight="1">
      <c r="A75" s="111" t="s">
        <v>46</v>
      </c>
      <c r="B75" s="21"/>
      <c r="C75" s="21"/>
      <c r="D75" s="86"/>
      <c r="E75" s="33"/>
      <c r="F75" s="34"/>
      <c r="G75" s="112"/>
      <c r="K75" s="25"/>
      <c r="L75" s="25"/>
      <c r="M75" s="25"/>
      <c r="N75" s="25"/>
      <c r="O75" s="25"/>
      <c r="P75" s="25"/>
    </row>
    <row r="76" spans="1:16" ht="39.950000000000003" customHeight="1">
      <c r="A76" s="111" t="s">
        <v>50</v>
      </c>
      <c r="B76" s="21"/>
      <c r="C76" s="22" t="s">
        <v>51</v>
      </c>
      <c r="D76" s="86">
        <v>0.5</v>
      </c>
      <c r="E76" s="33"/>
      <c r="F76" s="33"/>
      <c r="G76" s="112"/>
      <c r="H76" s="87"/>
      <c r="K76" s="25"/>
      <c r="L76" s="25"/>
      <c r="M76" s="25"/>
      <c r="N76" s="25"/>
      <c r="O76" s="25"/>
      <c r="P76" s="25"/>
    </row>
    <row r="77" spans="1:16" ht="39.950000000000003" customHeight="1">
      <c r="A77" s="111" t="s">
        <v>53</v>
      </c>
      <c r="B77" s="21"/>
      <c r="C77" s="22" t="s">
        <v>51</v>
      </c>
      <c r="D77" s="86">
        <v>0.5</v>
      </c>
      <c r="E77" s="33"/>
      <c r="F77" s="33"/>
      <c r="G77" s="112"/>
      <c r="K77" s="25"/>
      <c r="L77" s="25"/>
      <c r="M77" s="25"/>
      <c r="N77" s="25"/>
      <c r="O77" s="25"/>
      <c r="P77" s="25"/>
    </row>
    <row r="78" spans="1:16" s="19" customFormat="1" ht="39.950000000000003" customHeight="1">
      <c r="A78" s="111" t="s">
        <v>73</v>
      </c>
      <c r="B78" s="21"/>
      <c r="C78" s="21"/>
      <c r="D78" s="86"/>
      <c r="E78" s="33"/>
      <c r="F78" s="33"/>
      <c r="G78" s="112"/>
      <c r="K78" s="183"/>
      <c r="L78" s="183"/>
      <c r="M78" s="183"/>
      <c r="N78" s="183"/>
      <c r="O78" s="183"/>
      <c r="P78" s="183"/>
    </row>
    <row r="79" spans="1:16" ht="39.950000000000003" customHeight="1">
      <c r="A79" s="111" t="s">
        <v>56</v>
      </c>
      <c r="B79" s="21"/>
      <c r="C79" s="21"/>
      <c r="D79" s="86"/>
      <c r="E79" s="33"/>
      <c r="F79" s="33"/>
      <c r="G79" s="112"/>
      <c r="K79" s="25"/>
      <c r="L79" s="25"/>
      <c r="M79" s="25"/>
      <c r="N79" s="25"/>
      <c r="O79" s="25"/>
      <c r="P79" s="25"/>
    </row>
    <row r="80" spans="1:16" ht="39.950000000000003" customHeight="1">
      <c r="A80" s="111" t="s">
        <v>50</v>
      </c>
      <c r="B80" s="21"/>
      <c r="C80" s="22" t="s">
        <v>51</v>
      </c>
      <c r="D80" s="86">
        <v>0.5</v>
      </c>
      <c r="E80" s="33"/>
      <c r="F80" s="33"/>
      <c r="G80" s="112"/>
      <c r="K80" s="25"/>
      <c r="L80" s="25"/>
      <c r="M80" s="25"/>
      <c r="N80" s="25"/>
      <c r="O80" s="25"/>
      <c r="P80" s="25"/>
    </row>
    <row r="81" spans="1:16" ht="39.950000000000003" customHeight="1">
      <c r="A81" s="111" t="s">
        <v>53</v>
      </c>
      <c r="B81" s="21"/>
      <c r="C81" s="22" t="s">
        <v>51</v>
      </c>
      <c r="D81" s="86">
        <v>0.5</v>
      </c>
      <c r="E81" s="33"/>
      <c r="F81" s="33"/>
      <c r="G81" s="112"/>
      <c r="K81" s="25"/>
      <c r="L81" s="25"/>
      <c r="M81" s="25"/>
      <c r="N81" s="25"/>
      <c r="O81" s="25"/>
      <c r="P81" s="25"/>
    </row>
    <row r="82" spans="1:16" ht="39.950000000000003" customHeight="1" thickBot="1">
      <c r="A82" s="113" t="s">
        <v>54</v>
      </c>
      <c r="B82" s="114"/>
      <c r="C82" s="115" t="s">
        <v>55</v>
      </c>
      <c r="D82" s="167">
        <v>0.5</v>
      </c>
      <c r="E82" s="117"/>
      <c r="F82" s="117"/>
      <c r="G82" s="118"/>
      <c r="K82" s="25"/>
      <c r="L82" s="25"/>
      <c r="M82" s="25"/>
      <c r="N82" s="25"/>
      <c r="O82" s="25"/>
      <c r="P82" s="25"/>
    </row>
    <row r="83" spans="1:16" ht="39.950000000000003" customHeight="1">
      <c r="A83" s="126" t="s">
        <v>132</v>
      </c>
      <c r="B83" s="120"/>
      <c r="C83" s="130"/>
      <c r="D83" s="132"/>
      <c r="E83" s="122"/>
      <c r="F83" s="122"/>
      <c r="G83" s="123"/>
      <c r="K83" s="25"/>
      <c r="L83" s="25"/>
      <c r="M83" s="25"/>
      <c r="N83" s="25"/>
      <c r="O83" s="25"/>
      <c r="P83" s="25"/>
    </row>
    <row r="84" spans="1:16" ht="39.950000000000003" customHeight="1">
      <c r="A84" s="111" t="s">
        <v>127</v>
      </c>
      <c r="B84" s="21"/>
      <c r="C84" s="22" t="s">
        <v>120</v>
      </c>
      <c r="D84" s="166">
        <v>2</v>
      </c>
      <c r="E84" s="33"/>
      <c r="F84" s="33"/>
      <c r="G84" s="112"/>
      <c r="K84" s="25"/>
      <c r="L84" s="25"/>
      <c r="M84" s="25"/>
      <c r="N84" s="25"/>
      <c r="O84" s="25"/>
      <c r="P84" s="25"/>
    </row>
    <row r="85" spans="1:16" ht="39.950000000000003" customHeight="1">
      <c r="A85" s="111" t="s">
        <v>128</v>
      </c>
      <c r="B85" s="21"/>
      <c r="C85" s="22" t="s">
        <v>120</v>
      </c>
      <c r="D85" s="166">
        <v>1</v>
      </c>
      <c r="E85" s="33"/>
      <c r="F85" s="33"/>
      <c r="G85" s="112"/>
      <c r="K85" s="25"/>
      <c r="L85" s="25"/>
      <c r="M85" s="25"/>
      <c r="N85" s="25"/>
      <c r="O85" s="25"/>
      <c r="P85" s="25"/>
    </row>
    <row r="86" spans="1:16" ht="39.950000000000003" customHeight="1">
      <c r="A86" s="111" t="s">
        <v>129</v>
      </c>
      <c r="B86" s="21"/>
      <c r="C86" s="22" t="s">
        <v>120</v>
      </c>
      <c r="D86" s="166">
        <v>2</v>
      </c>
      <c r="E86" s="33"/>
      <c r="F86" s="33"/>
      <c r="G86" s="112"/>
      <c r="K86" s="25"/>
      <c r="L86" s="25"/>
      <c r="M86" s="25"/>
      <c r="N86" s="25"/>
      <c r="O86" s="25"/>
      <c r="P86" s="25"/>
    </row>
    <row r="87" spans="1:16" ht="39.950000000000003" customHeight="1">
      <c r="A87" s="124" t="s">
        <v>139</v>
      </c>
      <c r="B87" s="17"/>
      <c r="C87" s="18"/>
      <c r="D87" s="85"/>
      <c r="E87" s="32"/>
      <c r="F87" s="32"/>
      <c r="G87" s="110"/>
      <c r="H87" s="25"/>
      <c r="I87" s="25"/>
      <c r="K87" s="25"/>
      <c r="L87" s="25"/>
      <c r="M87" s="25"/>
      <c r="N87" s="25"/>
      <c r="O87" s="25"/>
      <c r="P87" s="25"/>
    </row>
    <row r="88" spans="1:16" ht="39.950000000000003" customHeight="1">
      <c r="A88" s="111" t="s">
        <v>46</v>
      </c>
      <c r="B88" s="21"/>
      <c r="C88" s="22"/>
      <c r="D88" s="86"/>
      <c r="E88" s="33"/>
      <c r="F88" s="33"/>
      <c r="G88" s="112"/>
      <c r="H88" s="25"/>
      <c r="I88" s="25"/>
      <c r="K88" s="25"/>
      <c r="L88" s="25"/>
      <c r="M88" s="25"/>
      <c r="N88" s="25"/>
      <c r="O88" s="25"/>
      <c r="P88" s="25"/>
    </row>
    <row r="89" spans="1:16" ht="39.950000000000003" customHeight="1">
      <c r="A89" s="111" t="s">
        <v>58</v>
      </c>
      <c r="B89" s="21"/>
      <c r="C89" s="22" t="s">
        <v>51</v>
      </c>
      <c r="D89" s="86">
        <v>7.0000000000000007E-2</v>
      </c>
      <c r="E89" s="33"/>
      <c r="F89" s="33"/>
      <c r="G89" s="112"/>
      <c r="H89" s="25"/>
      <c r="I89" s="25"/>
      <c r="K89" s="25"/>
      <c r="L89" s="25"/>
      <c r="M89" s="25"/>
      <c r="N89" s="25"/>
      <c r="O89" s="25"/>
      <c r="P89" s="25"/>
    </row>
    <row r="90" spans="1:16" ht="39.950000000000003" customHeight="1">
      <c r="A90" s="111" t="s">
        <v>87</v>
      </c>
      <c r="B90" s="21"/>
      <c r="C90" s="22" t="s">
        <v>51</v>
      </c>
      <c r="D90" s="86">
        <v>7.0000000000000007E-2</v>
      </c>
      <c r="E90" s="33"/>
      <c r="F90" s="33"/>
      <c r="G90" s="112"/>
      <c r="H90" s="25"/>
      <c r="I90" s="25"/>
      <c r="K90" s="25"/>
      <c r="L90" s="25"/>
      <c r="M90" s="25"/>
      <c r="N90" s="25"/>
      <c r="O90" s="25"/>
      <c r="P90" s="25"/>
    </row>
    <row r="91" spans="1:16" ht="39.950000000000003" customHeight="1">
      <c r="A91" s="124" t="s">
        <v>140</v>
      </c>
      <c r="B91" s="17"/>
      <c r="C91" s="18"/>
      <c r="D91" s="85"/>
      <c r="E91" s="32"/>
      <c r="F91" s="32"/>
      <c r="G91" s="110"/>
      <c r="H91" s="25"/>
      <c r="I91" s="25"/>
      <c r="K91" s="25"/>
      <c r="L91" s="25"/>
      <c r="M91" s="25"/>
      <c r="N91" s="25"/>
      <c r="O91" s="25"/>
      <c r="P91" s="25"/>
    </row>
    <row r="92" spans="1:16" ht="39.950000000000003" customHeight="1">
      <c r="A92" s="111" t="s">
        <v>46</v>
      </c>
      <c r="B92" s="21"/>
      <c r="C92" s="22"/>
      <c r="D92" s="86"/>
      <c r="E92" s="33"/>
      <c r="F92" s="33"/>
      <c r="G92" s="112"/>
      <c r="H92" s="25"/>
      <c r="I92" s="25"/>
      <c r="K92" s="25"/>
      <c r="L92" s="25"/>
      <c r="M92" s="25"/>
      <c r="N92" s="25"/>
      <c r="O92" s="25"/>
      <c r="P92" s="25"/>
    </row>
    <row r="93" spans="1:16" ht="39.950000000000003" customHeight="1">
      <c r="A93" s="111" t="s">
        <v>50</v>
      </c>
      <c r="B93" s="21"/>
      <c r="C93" s="22" t="s">
        <v>51</v>
      </c>
      <c r="D93" s="86">
        <v>7.0000000000000007E-2</v>
      </c>
      <c r="E93" s="33"/>
      <c r="F93" s="33"/>
      <c r="G93" s="112"/>
      <c r="H93" s="25"/>
      <c r="I93" s="25"/>
      <c r="K93" s="25"/>
      <c r="L93" s="25"/>
      <c r="M93" s="25"/>
      <c r="N93" s="25"/>
      <c r="O93" s="25"/>
      <c r="P93" s="25"/>
    </row>
    <row r="94" spans="1:16" ht="39.950000000000003" customHeight="1" thickBot="1">
      <c r="A94" s="113" t="s">
        <v>52</v>
      </c>
      <c r="B94" s="114"/>
      <c r="C94" s="115" t="s">
        <v>51</v>
      </c>
      <c r="D94" s="167">
        <v>7.0000000000000007E-2</v>
      </c>
      <c r="E94" s="117"/>
      <c r="F94" s="117"/>
      <c r="G94" s="118"/>
      <c r="H94" s="25"/>
      <c r="I94" s="25"/>
      <c r="K94" s="25"/>
      <c r="L94" s="25"/>
      <c r="M94" s="25"/>
      <c r="N94" s="25"/>
      <c r="O94" s="25"/>
      <c r="P94" s="25"/>
    </row>
    <row r="95" spans="1:16" ht="26.25" customHeight="1">
      <c r="A95" s="29"/>
      <c r="B95" s="26"/>
      <c r="C95" s="26"/>
      <c r="D95" s="2"/>
      <c r="E95" s="35"/>
      <c r="F95" s="35"/>
      <c r="G95" s="26"/>
      <c r="H95" s="25"/>
      <c r="I95" s="25"/>
      <c r="K95" s="25"/>
      <c r="L95" s="25"/>
      <c r="M95" s="25"/>
      <c r="N95" s="25"/>
      <c r="O95" s="25"/>
      <c r="P95" s="25"/>
    </row>
    <row r="96" spans="1:16" ht="26.25" customHeight="1">
      <c r="A96" s="26"/>
      <c r="B96" s="26"/>
      <c r="C96" s="26"/>
      <c r="D96" s="2"/>
      <c r="E96" s="35"/>
      <c r="F96" s="35"/>
      <c r="G96" s="26"/>
      <c r="H96" s="25"/>
      <c r="I96" s="25"/>
      <c r="K96" s="25"/>
      <c r="L96" s="25"/>
      <c r="M96" s="25"/>
      <c r="N96" s="25"/>
      <c r="O96" s="25"/>
      <c r="P96" s="25"/>
    </row>
    <row r="97" spans="1:16" ht="26.25" customHeight="1">
      <c r="A97" s="26"/>
      <c r="B97" s="26"/>
      <c r="C97" s="30"/>
      <c r="D97" s="2"/>
      <c r="E97" s="35"/>
      <c r="F97" s="35"/>
      <c r="G97" s="26"/>
      <c r="H97" s="25"/>
      <c r="I97" s="25"/>
      <c r="K97" s="25"/>
      <c r="L97" s="25"/>
      <c r="M97" s="25"/>
      <c r="N97" s="25"/>
      <c r="O97" s="25"/>
      <c r="P97" s="25"/>
    </row>
    <row r="98" spans="1:16" ht="26.25" customHeight="1">
      <c r="A98" s="26"/>
      <c r="B98" s="26"/>
      <c r="C98" s="30"/>
      <c r="D98" s="2"/>
      <c r="E98" s="35"/>
      <c r="F98" s="35"/>
      <c r="G98" s="26"/>
      <c r="H98" s="25"/>
      <c r="I98" s="25"/>
      <c r="K98" s="25"/>
      <c r="L98" s="25"/>
      <c r="M98" s="25"/>
      <c r="N98" s="25"/>
      <c r="O98" s="25"/>
      <c r="P98" s="25"/>
    </row>
    <row r="99" spans="1:16" ht="26.25" customHeight="1">
      <c r="A99" s="26"/>
      <c r="B99" s="26"/>
      <c r="C99" s="30"/>
      <c r="D99" s="2"/>
      <c r="E99" s="35"/>
      <c r="F99" s="35"/>
      <c r="G99" s="26"/>
      <c r="H99" s="25"/>
      <c r="I99" s="25"/>
      <c r="K99" s="25"/>
      <c r="L99" s="25"/>
      <c r="M99" s="25"/>
      <c r="N99" s="25"/>
      <c r="O99" s="25"/>
      <c r="P99" s="25"/>
    </row>
    <row r="100" spans="1:16" ht="26.25" customHeight="1">
      <c r="A100" s="29"/>
      <c r="B100" s="26"/>
      <c r="C100" s="30"/>
      <c r="D100" s="2"/>
      <c r="E100" s="35"/>
      <c r="F100" s="35"/>
      <c r="G100" s="26"/>
      <c r="H100" s="25"/>
      <c r="I100" s="25"/>
      <c r="K100" s="25"/>
      <c r="L100" s="25"/>
      <c r="M100" s="25"/>
      <c r="N100" s="25"/>
      <c r="O100" s="25"/>
      <c r="P100" s="25"/>
    </row>
    <row r="101" spans="1:16" ht="26.25" customHeight="1">
      <c r="A101" s="26"/>
      <c r="B101" s="26"/>
      <c r="C101" s="30"/>
      <c r="D101" s="2"/>
      <c r="E101" s="35"/>
      <c r="F101" s="35"/>
      <c r="G101" s="26"/>
      <c r="H101" s="25"/>
      <c r="I101" s="25"/>
      <c r="K101" s="25"/>
      <c r="L101" s="25"/>
      <c r="M101" s="25"/>
      <c r="N101" s="25"/>
      <c r="O101" s="25"/>
      <c r="P101" s="25"/>
    </row>
    <row r="102" spans="1:16" ht="26.25" customHeight="1">
      <c r="A102" s="26"/>
      <c r="B102" s="26"/>
      <c r="C102" s="30"/>
      <c r="D102" s="2"/>
      <c r="E102" s="35"/>
      <c r="F102" s="35"/>
      <c r="G102" s="26"/>
      <c r="H102" s="25"/>
      <c r="I102" s="25"/>
      <c r="K102" s="25"/>
      <c r="L102" s="25"/>
      <c r="M102" s="25"/>
      <c r="N102" s="25"/>
      <c r="O102" s="25"/>
      <c r="P102" s="25"/>
    </row>
    <row r="103" spans="1:16" ht="26.25" customHeight="1">
      <c r="A103" s="26"/>
      <c r="B103" s="26"/>
      <c r="C103" s="30"/>
      <c r="D103" s="2"/>
      <c r="E103" s="35"/>
      <c r="F103" s="35"/>
      <c r="G103" s="26"/>
      <c r="H103" s="25"/>
      <c r="I103" s="25"/>
      <c r="K103" s="25"/>
      <c r="L103" s="25"/>
      <c r="M103" s="25"/>
      <c r="N103" s="25"/>
      <c r="O103" s="25"/>
      <c r="P103" s="25"/>
    </row>
    <row r="104" spans="1:16" ht="26.25" customHeight="1">
      <c r="A104" s="26"/>
      <c r="B104" s="26"/>
      <c r="C104" s="30"/>
      <c r="D104" s="2"/>
      <c r="E104" s="35"/>
      <c r="F104" s="35"/>
      <c r="G104" s="26"/>
      <c r="H104" s="25"/>
      <c r="I104" s="25"/>
      <c r="K104" s="25"/>
      <c r="L104" s="25"/>
      <c r="M104" s="25"/>
      <c r="N104" s="25"/>
      <c r="O104" s="25"/>
      <c r="P104" s="25"/>
    </row>
    <row r="105" spans="1:16" ht="26.25" customHeight="1">
      <c r="A105" s="26"/>
      <c r="B105" s="26"/>
      <c r="C105" s="30"/>
      <c r="D105" s="2"/>
      <c r="E105" s="35"/>
      <c r="F105" s="35"/>
      <c r="G105" s="26"/>
      <c r="H105" s="25"/>
      <c r="I105" s="25"/>
      <c r="K105" s="25"/>
      <c r="L105" s="25"/>
      <c r="M105" s="25"/>
      <c r="N105" s="25"/>
      <c r="O105" s="25"/>
      <c r="P105" s="25"/>
    </row>
    <row r="106" spans="1:16" ht="26.25" customHeight="1">
      <c r="A106" s="26"/>
      <c r="B106" s="26"/>
      <c r="C106" s="30"/>
      <c r="D106" s="2"/>
      <c r="E106" s="35"/>
      <c r="F106" s="35"/>
      <c r="G106" s="26"/>
      <c r="H106" s="25"/>
      <c r="I106" s="25"/>
      <c r="K106" s="25"/>
      <c r="L106" s="25"/>
      <c r="M106" s="25"/>
      <c r="N106" s="25"/>
      <c r="O106" s="25"/>
      <c r="P106" s="25"/>
    </row>
    <row r="107" spans="1:16" ht="26.25" customHeight="1">
      <c r="A107" s="29"/>
      <c r="B107" s="30"/>
      <c r="C107" s="30"/>
      <c r="D107" s="2"/>
      <c r="E107" s="35"/>
      <c r="F107" s="35"/>
      <c r="G107" s="30"/>
      <c r="H107" s="25"/>
      <c r="I107" s="25"/>
      <c r="K107" s="25"/>
      <c r="L107" s="25"/>
      <c r="M107" s="25"/>
      <c r="N107" s="25"/>
      <c r="O107" s="25"/>
      <c r="P107" s="25"/>
    </row>
    <row r="108" spans="1:16" ht="26.25" customHeight="1">
      <c r="A108" s="29"/>
      <c r="B108" s="26"/>
      <c r="C108" s="26"/>
      <c r="D108" s="2"/>
      <c r="E108" s="35"/>
      <c r="F108" s="35"/>
      <c r="G108" s="26"/>
      <c r="H108" s="25"/>
      <c r="I108" s="25"/>
      <c r="K108" s="25"/>
      <c r="L108" s="25"/>
      <c r="M108" s="25"/>
      <c r="N108" s="25"/>
      <c r="O108" s="25"/>
      <c r="P108" s="25"/>
    </row>
    <row r="109" spans="1:16" ht="26.25" customHeight="1">
      <c r="A109" s="26"/>
      <c r="B109" s="26"/>
      <c r="C109" s="26"/>
      <c r="D109" s="2"/>
      <c r="E109" s="35"/>
      <c r="F109" s="35"/>
      <c r="G109" s="26"/>
      <c r="H109" s="25"/>
      <c r="I109" s="25"/>
      <c r="K109" s="25"/>
      <c r="L109" s="25"/>
      <c r="M109" s="25"/>
      <c r="N109" s="25"/>
      <c r="O109" s="25"/>
      <c r="P109" s="25"/>
    </row>
    <row r="110" spans="1:16" ht="26.25" customHeight="1">
      <c r="A110" s="26"/>
      <c r="B110" s="26"/>
      <c r="C110" s="30"/>
      <c r="D110" s="2"/>
      <c r="E110" s="35"/>
      <c r="F110" s="35"/>
      <c r="G110" s="26"/>
      <c r="H110" s="25"/>
      <c r="I110" s="25"/>
      <c r="K110" s="25"/>
      <c r="L110" s="25"/>
      <c r="M110" s="25"/>
      <c r="N110" s="25"/>
      <c r="O110" s="25"/>
      <c r="P110" s="25"/>
    </row>
    <row r="111" spans="1:16" ht="26.25" customHeight="1">
      <c r="A111" s="26"/>
      <c r="B111" s="26"/>
      <c r="C111" s="30"/>
      <c r="D111" s="2"/>
      <c r="E111" s="35"/>
      <c r="F111" s="35"/>
      <c r="G111" s="26"/>
      <c r="H111" s="25"/>
      <c r="I111" s="25"/>
      <c r="K111" s="25"/>
      <c r="L111" s="25"/>
      <c r="M111" s="25"/>
      <c r="N111" s="25"/>
      <c r="O111" s="25"/>
      <c r="P111" s="25"/>
    </row>
    <row r="112" spans="1:16" ht="26.25" customHeight="1">
      <c r="A112" s="29"/>
      <c r="B112" s="26"/>
      <c r="C112" s="26"/>
      <c r="D112" s="2"/>
      <c r="E112" s="35"/>
      <c r="F112" s="35"/>
      <c r="G112" s="26"/>
      <c r="H112" s="25"/>
      <c r="I112" s="25"/>
      <c r="K112" s="25"/>
      <c r="L112" s="25"/>
      <c r="M112" s="25"/>
      <c r="N112" s="25"/>
      <c r="O112" s="25"/>
      <c r="P112" s="25"/>
    </row>
    <row r="113" spans="1:16" ht="26.25" customHeight="1">
      <c r="A113" s="26"/>
      <c r="B113" s="26"/>
      <c r="C113" s="26"/>
      <c r="D113" s="2"/>
      <c r="E113" s="35"/>
      <c r="F113" s="35"/>
      <c r="G113" s="26"/>
      <c r="H113" s="25"/>
      <c r="I113" s="25"/>
      <c r="K113" s="25"/>
      <c r="L113" s="25"/>
      <c r="M113" s="25"/>
      <c r="N113" s="25"/>
      <c r="O113" s="25"/>
      <c r="P113" s="25"/>
    </row>
    <row r="114" spans="1:16" ht="26.25" customHeight="1">
      <c r="A114" s="26"/>
      <c r="B114" s="26"/>
      <c r="C114" s="30"/>
      <c r="D114" s="2"/>
      <c r="E114" s="35"/>
      <c r="F114" s="35"/>
      <c r="G114" s="26"/>
      <c r="H114" s="25"/>
      <c r="I114" s="25"/>
      <c r="K114" s="25"/>
      <c r="L114" s="25"/>
      <c r="M114" s="25"/>
      <c r="N114" s="25"/>
      <c r="O114" s="25"/>
      <c r="P114" s="25"/>
    </row>
    <row r="115" spans="1:16" ht="26.25" customHeight="1">
      <c r="A115" s="26"/>
      <c r="B115" s="26"/>
      <c r="C115" s="30"/>
      <c r="D115" s="2"/>
      <c r="E115" s="35"/>
      <c r="F115" s="35"/>
      <c r="G115" s="26"/>
      <c r="H115" s="25"/>
      <c r="I115" s="25"/>
      <c r="K115" s="25"/>
      <c r="L115" s="25"/>
      <c r="M115" s="25"/>
      <c r="N115" s="25"/>
      <c r="O115" s="25"/>
      <c r="P115" s="25"/>
    </row>
    <row r="116" spans="1:16" ht="26.25" customHeight="1">
      <c r="A116" s="29"/>
      <c r="B116" s="26"/>
      <c r="C116" s="26"/>
      <c r="D116" s="2"/>
      <c r="E116" s="35"/>
      <c r="F116" s="35"/>
      <c r="G116" s="26"/>
      <c r="H116" s="25"/>
      <c r="I116" s="25"/>
      <c r="K116" s="25"/>
      <c r="L116" s="25"/>
      <c r="M116" s="25"/>
      <c r="N116" s="25"/>
      <c r="O116" s="25"/>
      <c r="P116" s="25"/>
    </row>
    <row r="117" spans="1:16" ht="26.25" customHeight="1">
      <c r="A117" s="26"/>
      <c r="B117" s="26"/>
      <c r="C117" s="26"/>
      <c r="D117" s="2"/>
      <c r="E117" s="35"/>
      <c r="F117" s="35"/>
      <c r="G117" s="26"/>
      <c r="H117" s="25"/>
      <c r="I117" s="25"/>
      <c r="K117" s="25"/>
      <c r="L117" s="25"/>
      <c r="M117" s="25"/>
      <c r="N117" s="25"/>
      <c r="O117" s="25"/>
      <c r="P117" s="25"/>
    </row>
    <row r="118" spans="1:16" ht="26.25" customHeight="1">
      <c r="A118" s="26"/>
      <c r="B118" s="26"/>
      <c r="C118" s="30"/>
      <c r="D118" s="2"/>
      <c r="E118" s="35"/>
      <c r="F118" s="35"/>
      <c r="G118" s="26"/>
      <c r="H118" s="25"/>
      <c r="I118" s="25"/>
      <c r="K118" s="25"/>
      <c r="L118" s="25"/>
      <c r="M118" s="25"/>
      <c r="N118" s="25"/>
      <c r="O118" s="25"/>
      <c r="P118" s="25"/>
    </row>
    <row r="119" spans="1:16" ht="26.25" customHeight="1">
      <c r="A119" s="26"/>
      <c r="B119" s="26"/>
      <c r="C119" s="30"/>
      <c r="D119" s="2"/>
      <c r="E119" s="35"/>
      <c r="F119" s="35"/>
      <c r="G119" s="26"/>
      <c r="H119" s="25"/>
      <c r="I119" s="25"/>
      <c r="K119" s="25"/>
      <c r="L119" s="25"/>
      <c r="M119" s="25"/>
      <c r="N119" s="25"/>
      <c r="O119" s="25"/>
      <c r="P119" s="25"/>
    </row>
    <row r="120" spans="1:16" ht="26.25" customHeight="1">
      <c r="A120" s="26"/>
      <c r="B120" s="26"/>
      <c r="C120" s="26"/>
      <c r="D120" s="2"/>
      <c r="E120" s="35"/>
      <c r="F120" s="35"/>
      <c r="G120" s="26"/>
      <c r="H120" s="25"/>
      <c r="I120" s="25"/>
      <c r="K120" s="25"/>
      <c r="L120" s="25"/>
      <c r="M120" s="25"/>
      <c r="N120" s="25"/>
      <c r="O120" s="25"/>
      <c r="P120" s="25"/>
    </row>
    <row r="121" spans="1:16" ht="26.25" customHeight="1">
      <c r="A121" s="26"/>
      <c r="B121" s="26"/>
      <c r="C121" s="26"/>
      <c r="D121" s="2"/>
      <c r="E121" s="35"/>
      <c r="F121" s="35"/>
      <c r="G121" s="26"/>
      <c r="H121" s="25"/>
      <c r="I121" s="25"/>
      <c r="K121" s="25"/>
      <c r="L121" s="25"/>
      <c r="M121" s="25"/>
      <c r="N121" s="25"/>
      <c r="O121" s="25"/>
      <c r="P121" s="25"/>
    </row>
    <row r="122" spans="1:16" ht="26.25" customHeight="1">
      <c r="A122" s="26"/>
      <c r="B122" s="26"/>
      <c r="C122" s="30"/>
      <c r="D122" s="2"/>
      <c r="E122" s="35"/>
      <c r="F122" s="35"/>
      <c r="G122" s="26"/>
      <c r="H122" s="25"/>
      <c r="I122" s="25"/>
      <c r="K122" s="25"/>
      <c r="L122" s="25"/>
      <c r="M122" s="25"/>
      <c r="N122" s="25"/>
      <c r="O122" s="25"/>
      <c r="P122" s="25"/>
    </row>
    <row r="123" spans="1:16" ht="26.25" customHeight="1">
      <c r="A123" s="26"/>
      <c r="B123" s="26"/>
      <c r="C123" s="30"/>
      <c r="D123" s="2"/>
      <c r="E123" s="35"/>
      <c r="F123" s="35"/>
      <c r="G123" s="26"/>
      <c r="H123" s="25"/>
      <c r="I123" s="25"/>
      <c r="K123" s="25"/>
      <c r="L123" s="25"/>
      <c r="M123" s="25"/>
      <c r="N123" s="25"/>
      <c r="O123" s="25"/>
      <c r="P123" s="25"/>
    </row>
    <row r="124" spans="1:16" ht="26.25" customHeight="1">
      <c r="A124" s="26"/>
      <c r="B124" s="26"/>
      <c r="C124" s="30"/>
      <c r="D124" s="2"/>
      <c r="E124" s="35"/>
      <c r="F124" s="35"/>
      <c r="G124" s="26"/>
      <c r="H124" s="25"/>
      <c r="I124" s="25"/>
      <c r="K124" s="25"/>
      <c r="L124" s="25"/>
      <c r="M124" s="25"/>
      <c r="N124" s="25"/>
      <c r="O124" s="25"/>
      <c r="P124" s="25"/>
    </row>
    <row r="125" spans="1:16" ht="26.25" customHeight="1">
      <c r="A125" s="26"/>
      <c r="B125" s="26"/>
      <c r="C125" s="30"/>
      <c r="D125" s="2"/>
      <c r="E125" s="35"/>
      <c r="F125" s="35"/>
      <c r="G125" s="26"/>
      <c r="H125" s="25"/>
      <c r="I125" s="25"/>
      <c r="K125" s="25"/>
      <c r="L125" s="25"/>
      <c r="M125" s="25"/>
      <c r="N125" s="25"/>
      <c r="O125" s="25"/>
      <c r="P125" s="25"/>
    </row>
    <row r="126" spans="1:16" ht="26.25" customHeight="1">
      <c r="A126" s="29"/>
      <c r="B126" s="26"/>
      <c r="C126" s="30"/>
      <c r="D126" s="2"/>
      <c r="E126" s="35"/>
      <c r="F126" s="35"/>
      <c r="G126" s="26"/>
      <c r="K126" s="25"/>
      <c r="L126" s="25"/>
      <c r="M126" s="25"/>
      <c r="N126" s="25"/>
      <c r="O126" s="25"/>
      <c r="P126" s="25"/>
    </row>
    <row r="127" spans="1:16" ht="26.25" customHeight="1">
      <c r="A127" s="26"/>
      <c r="B127" s="26"/>
      <c r="C127" s="30"/>
      <c r="D127" s="2"/>
      <c r="E127" s="35"/>
      <c r="F127" s="35"/>
      <c r="G127" s="26"/>
      <c r="K127" s="25"/>
      <c r="L127" s="25"/>
      <c r="M127" s="25"/>
      <c r="N127" s="25"/>
      <c r="O127" s="25"/>
      <c r="P127" s="25"/>
    </row>
    <row r="128" spans="1:16" ht="26.25" customHeight="1">
      <c r="A128" s="26"/>
      <c r="B128" s="26"/>
      <c r="C128" s="30"/>
      <c r="D128" s="38"/>
      <c r="E128" s="35"/>
      <c r="F128" s="35"/>
      <c r="G128" s="26"/>
      <c r="K128" s="25"/>
      <c r="L128" s="25"/>
      <c r="M128" s="25"/>
      <c r="N128" s="25"/>
      <c r="O128" s="25"/>
      <c r="P128" s="25"/>
    </row>
    <row r="129" spans="1:16" ht="26.25" customHeight="1">
      <c r="A129" s="26"/>
      <c r="B129" s="26"/>
      <c r="C129" s="30"/>
      <c r="D129" s="2"/>
      <c r="E129" s="35"/>
      <c r="F129" s="35"/>
      <c r="G129" s="26"/>
      <c r="K129" s="25"/>
      <c r="L129" s="25"/>
      <c r="M129" s="25"/>
      <c r="N129" s="25"/>
      <c r="O129" s="25"/>
      <c r="P129" s="25"/>
    </row>
    <row r="130" spans="1:16" ht="26.25" customHeight="1">
      <c r="A130" s="26"/>
      <c r="B130" s="26"/>
      <c r="C130" s="30"/>
      <c r="D130" s="38"/>
      <c r="E130" s="35"/>
      <c r="F130" s="35"/>
      <c r="G130" s="26"/>
    </row>
    <row r="131" spans="1:16" ht="26.25" customHeight="1">
      <c r="A131" s="26"/>
      <c r="B131" s="26"/>
      <c r="C131" s="30"/>
      <c r="D131" s="2"/>
      <c r="E131" s="35"/>
      <c r="F131" s="35"/>
      <c r="G131" s="26"/>
    </row>
    <row r="132" spans="1:16" ht="26.25" customHeight="1">
      <c r="A132" s="26"/>
      <c r="B132" s="26"/>
      <c r="C132" s="30"/>
      <c r="D132" s="2"/>
      <c r="E132" s="35"/>
      <c r="F132" s="35"/>
      <c r="G132" s="26"/>
    </row>
    <row r="133" spans="1:16" ht="26.25" customHeight="1">
      <c r="A133" s="26"/>
      <c r="B133" s="26"/>
      <c r="C133" s="30"/>
      <c r="D133" s="38"/>
      <c r="E133" s="35"/>
      <c r="F133" s="35"/>
      <c r="G133" s="26"/>
    </row>
    <row r="134" spans="1:16" ht="26.25" customHeight="1">
      <c r="A134" s="29"/>
      <c r="B134" s="26"/>
      <c r="C134" s="26"/>
      <c r="D134" s="2"/>
      <c r="E134" s="35"/>
      <c r="F134" s="35"/>
      <c r="G134" s="26"/>
    </row>
    <row r="135" spans="1:16" ht="26.25" customHeight="1">
      <c r="A135" s="26"/>
      <c r="B135" s="26"/>
      <c r="C135" s="26"/>
      <c r="D135" s="2"/>
      <c r="E135" s="35"/>
      <c r="F135" s="35"/>
      <c r="G135" s="26"/>
    </row>
    <row r="136" spans="1:16" ht="26.25" customHeight="1">
      <c r="A136" s="26"/>
      <c r="B136" s="26"/>
      <c r="C136" s="30"/>
      <c r="D136" s="2"/>
      <c r="E136" s="35"/>
      <c r="F136" s="35"/>
      <c r="G136" s="26"/>
    </row>
    <row r="137" spans="1:16" ht="26.25" customHeight="1">
      <c r="A137" s="26"/>
      <c r="B137" s="26"/>
      <c r="C137" s="30"/>
      <c r="D137" s="2"/>
      <c r="E137" s="35"/>
      <c r="F137" s="35"/>
      <c r="G137" s="26"/>
    </row>
    <row r="138" spans="1:16" ht="26.25" customHeight="1">
      <c r="A138" s="29"/>
      <c r="B138" s="26"/>
      <c r="C138" s="30"/>
      <c r="D138" s="2"/>
      <c r="E138" s="35"/>
      <c r="F138" s="35"/>
      <c r="G138" s="26"/>
    </row>
    <row r="139" spans="1:16" ht="26.25" customHeight="1">
      <c r="A139" s="26"/>
      <c r="B139" s="26"/>
      <c r="C139" s="30"/>
      <c r="D139" s="2"/>
      <c r="E139" s="35"/>
      <c r="F139" s="35"/>
      <c r="G139" s="26"/>
    </row>
    <row r="140" spans="1:16" ht="26.25" customHeight="1">
      <c r="A140" s="26"/>
      <c r="B140" s="26"/>
      <c r="C140" s="30"/>
      <c r="D140" s="2"/>
      <c r="E140" s="35"/>
      <c r="F140" s="35"/>
      <c r="G140" s="26"/>
    </row>
    <row r="141" spans="1:16" ht="26.25" customHeight="1">
      <c r="A141" s="26"/>
      <c r="B141" s="26"/>
      <c r="C141" s="30"/>
      <c r="D141" s="2"/>
      <c r="E141" s="35"/>
      <c r="F141" s="35"/>
      <c r="G141" s="26"/>
    </row>
    <row r="142" spans="1:16" ht="26.25" customHeight="1">
      <c r="A142" s="26"/>
      <c r="B142" s="26"/>
      <c r="C142" s="26"/>
      <c r="D142" s="2"/>
      <c r="E142" s="35"/>
      <c r="F142" s="35"/>
      <c r="G142" s="26"/>
    </row>
    <row r="143" spans="1:16" ht="26.25" customHeight="1">
      <c r="A143" s="26"/>
      <c r="B143" s="26"/>
      <c r="C143" s="26"/>
      <c r="D143" s="2"/>
      <c r="E143" s="35"/>
      <c r="F143" s="35"/>
      <c r="G143" s="26"/>
    </row>
    <row r="144" spans="1:16" ht="26.25" customHeight="1">
      <c r="A144" s="26"/>
      <c r="B144" s="26"/>
      <c r="C144" s="26"/>
      <c r="D144" s="2"/>
      <c r="E144" s="35"/>
      <c r="F144" s="35"/>
      <c r="G144" s="26"/>
    </row>
    <row r="145" spans="1:7" ht="26.25" customHeight="1">
      <c r="A145" s="26"/>
      <c r="B145" s="26"/>
      <c r="C145" s="26"/>
      <c r="D145" s="2"/>
      <c r="E145" s="35"/>
      <c r="F145" s="35"/>
      <c r="G145" s="26"/>
    </row>
    <row r="146" spans="1:7" ht="26.25" customHeight="1">
      <c r="A146" s="26"/>
      <c r="B146" s="26"/>
      <c r="C146" s="26"/>
      <c r="D146" s="2"/>
      <c r="E146" s="35"/>
      <c r="F146" s="35"/>
      <c r="G146" s="26"/>
    </row>
    <row r="147" spans="1:7" ht="26.25" customHeight="1">
      <c r="A147" s="26"/>
      <c r="B147" s="26"/>
      <c r="C147" s="26"/>
      <c r="D147" s="2"/>
      <c r="E147" s="35"/>
      <c r="F147" s="35"/>
      <c r="G147" s="26"/>
    </row>
    <row r="148" spans="1:7" ht="26.25" customHeight="1">
      <c r="A148" s="26"/>
      <c r="B148" s="26"/>
      <c r="C148" s="26"/>
      <c r="D148" s="2"/>
      <c r="E148" s="35"/>
      <c r="F148" s="35"/>
      <c r="G148" s="26"/>
    </row>
    <row r="149" spans="1:7" ht="26.25" customHeight="1">
      <c r="A149" s="26"/>
      <c r="B149" s="26"/>
      <c r="C149" s="26"/>
      <c r="D149" s="2"/>
      <c r="E149" s="35"/>
      <c r="F149" s="35"/>
      <c r="G149" s="26"/>
    </row>
  </sheetData>
  <phoneticPr fontId="3" type="noConversion"/>
  <pageMargins left="0.7" right="0.7" top="0.75" bottom="0.75" header="0.3" footer="0.3"/>
  <pageSetup paperSize="9" scale="73" fitToHeight="0" orientation="landscape" horizontalDpi="300" verticalDpi="300" r:id="rId1"/>
  <headerFooter alignWithMargins="0"/>
  <rowBreaks count="6" manualBreakCount="6">
    <brk id="13" max="6" man="1"/>
    <brk id="25" max="6" man="1"/>
    <brk id="41" max="6" man="1"/>
    <brk id="55" max="6" man="1"/>
    <brk id="68" max="6" man="1"/>
    <brk id="82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L9"/>
  <sheetViews>
    <sheetView view="pageBreakPreview" zoomScale="85" zoomScaleNormal="75" zoomScaleSheetLayoutView="85" workbookViewId="0"/>
  </sheetViews>
  <sheetFormatPr defaultRowHeight="19.5" customHeight="1"/>
  <cols>
    <col min="1" max="1" width="5" style="11" customWidth="1"/>
    <col min="2" max="2" width="10.77734375" style="11" customWidth="1"/>
    <col min="3" max="3" width="14.5546875" style="11" customWidth="1"/>
    <col min="4" max="4" width="11.21875" style="11" bestFit="1" customWidth="1"/>
    <col min="5" max="5" width="15.21875" style="11" bestFit="1" customWidth="1"/>
    <col min="6" max="6" width="17.33203125" style="11" bestFit="1" customWidth="1"/>
    <col min="7" max="7" width="13.21875" style="11" customWidth="1"/>
    <col min="8" max="8" width="11.88671875" style="11" customWidth="1"/>
    <col min="9" max="9" width="14.5546875" style="11" bestFit="1" customWidth="1"/>
    <col min="10" max="10" width="4.5546875" style="11" customWidth="1"/>
    <col min="11" max="11" width="10.109375" style="11" customWidth="1"/>
    <col min="12" max="12" width="9.33203125" style="11" customWidth="1"/>
    <col min="13" max="16384" width="8.88671875" style="11"/>
  </cols>
  <sheetData>
    <row r="1" spans="1:12" s="12" customFormat="1" ht="21.95" customHeight="1">
      <c r="A1" s="133" t="s">
        <v>117</v>
      </c>
      <c r="B1" s="134"/>
      <c r="C1" s="134"/>
      <c r="D1" s="134"/>
      <c r="E1" s="134"/>
      <c r="F1" s="134"/>
      <c r="G1" s="134"/>
      <c r="H1" s="135"/>
      <c r="I1" s="135"/>
      <c r="J1" s="135"/>
      <c r="K1" s="135"/>
      <c r="L1" s="136"/>
    </row>
    <row r="2" spans="1:12" s="12" customFormat="1" ht="21.95" customHeight="1">
      <c r="A2" s="137"/>
      <c r="B2" s="138"/>
      <c r="C2" s="138"/>
      <c r="D2" s="138"/>
      <c r="E2" s="138"/>
      <c r="F2" s="138"/>
      <c r="G2" s="138"/>
      <c r="H2" s="139"/>
      <c r="I2" s="139"/>
      <c r="J2" s="139"/>
      <c r="K2" s="139"/>
      <c r="L2" s="140"/>
    </row>
    <row r="3" spans="1:12" s="12" customFormat="1" ht="21.95" customHeight="1">
      <c r="A3" s="141" t="s">
        <v>138</v>
      </c>
      <c r="B3" s="142"/>
      <c r="C3" s="138"/>
      <c r="D3" s="138"/>
      <c r="E3" s="138"/>
      <c r="F3" s="138"/>
      <c r="G3" s="138"/>
      <c r="H3" s="139"/>
      <c r="I3" s="139"/>
      <c r="J3" s="139"/>
      <c r="K3" s="139"/>
      <c r="L3" s="140"/>
    </row>
    <row r="4" spans="1:12" s="12" customFormat="1" ht="21.95" customHeight="1">
      <c r="A4" s="143"/>
      <c r="B4" s="144"/>
      <c r="C4" s="139"/>
      <c r="D4" s="139"/>
      <c r="E4" s="139"/>
      <c r="F4" s="139"/>
      <c r="G4" s="139"/>
      <c r="H4" s="139"/>
      <c r="I4" s="139"/>
      <c r="J4" s="139"/>
      <c r="K4" s="139"/>
      <c r="L4" s="140"/>
    </row>
    <row r="5" spans="1:12" s="12" customFormat="1" ht="21.95" customHeight="1">
      <c r="A5" s="145"/>
      <c r="B5" s="139" t="s">
        <v>34</v>
      </c>
      <c r="C5" s="139"/>
      <c r="D5" s="139"/>
      <c r="E5" s="146">
        <v>95115000</v>
      </c>
      <c r="F5" s="139" t="s">
        <v>5</v>
      </c>
      <c r="G5" s="139"/>
      <c r="H5" s="139"/>
      <c r="I5" s="139"/>
      <c r="J5" s="139"/>
      <c r="K5" s="139"/>
      <c r="L5" s="140"/>
    </row>
    <row r="6" spans="1:12" s="12" customFormat="1" ht="21.95" customHeight="1">
      <c r="A6" s="145"/>
      <c r="B6" s="139" t="s">
        <v>102</v>
      </c>
      <c r="C6" s="139"/>
      <c r="D6" s="139"/>
      <c r="E6" s="139"/>
      <c r="F6" s="147">
        <f>E5</f>
        <v>95115000</v>
      </c>
      <c r="G6" s="139" t="s">
        <v>6</v>
      </c>
      <c r="H6" s="139" t="s">
        <v>110</v>
      </c>
      <c r="I6" s="148" t="s">
        <v>7</v>
      </c>
      <c r="J6" s="139" t="s">
        <v>4</v>
      </c>
      <c r="K6" s="149">
        <f>ROUNDDOWN(((F6*0.9)/(8*220)),0)</f>
        <v>48638</v>
      </c>
      <c r="L6" s="140" t="s">
        <v>8</v>
      </c>
    </row>
    <row r="7" spans="1:12" s="12" customFormat="1" ht="21.95" customHeight="1">
      <c r="A7" s="145"/>
      <c r="B7" s="139" t="s">
        <v>111</v>
      </c>
      <c r="C7" s="139"/>
      <c r="D7" s="139"/>
      <c r="E7" s="139"/>
      <c r="F7" s="147">
        <f>E5</f>
        <v>95115000</v>
      </c>
      <c r="G7" s="139" t="s">
        <v>9</v>
      </c>
      <c r="H7" s="139" t="s">
        <v>112</v>
      </c>
      <c r="I7" s="148" t="s">
        <v>7</v>
      </c>
      <c r="J7" s="139" t="s">
        <v>4</v>
      </c>
      <c r="K7" s="149">
        <f>ROUNDDOWN(((E5*0.5)/(8*220)),0)</f>
        <v>27021</v>
      </c>
      <c r="L7" s="140" t="s">
        <v>8</v>
      </c>
    </row>
    <row r="8" spans="1:12" s="12" customFormat="1" ht="21.95" customHeight="1" thickBot="1">
      <c r="A8" s="150"/>
      <c r="B8" s="151" t="s">
        <v>33</v>
      </c>
      <c r="C8" s="151"/>
      <c r="D8" s="151"/>
      <c r="E8" s="151"/>
      <c r="F8" s="152">
        <f>K6+K7</f>
        <v>75659</v>
      </c>
      <c r="G8" s="151" t="s">
        <v>10</v>
      </c>
      <c r="H8" s="151" t="s">
        <v>11</v>
      </c>
      <c r="I8" s="152">
        <f>F8*1</f>
        <v>75659</v>
      </c>
      <c r="J8" s="151" t="s">
        <v>5</v>
      </c>
      <c r="K8" s="151"/>
      <c r="L8" s="153"/>
    </row>
    <row r="9" spans="1:12" s="12" customFormat="1" ht="24.95" customHeight="1">
      <c r="F9" s="13"/>
      <c r="I9" s="14"/>
      <c r="J9" s="7"/>
    </row>
  </sheetData>
  <phoneticPr fontId="2" type="noConversion"/>
  <pageMargins left="0.77" right="0.36" top="0.9" bottom="0.42" header="0.5" footer="0.33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3"/>
    <pageSetUpPr fitToPage="1"/>
  </sheetPr>
  <dimension ref="A1:I36"/>
  <sheetViews>
    <sheetView view="pageBreakPreview" zoomScale="115" zoomScaleNormal="100" zoomScaleSheetLayoutView="115" workbookViewId="0"/>
  </sheetViews>
  <sheetFormatPr defaultRowHeight="18.75" customHeight="1"/>
  <cols>
    <col min="1" max="1" width="9.77734375" style="1" customWidth="1"/>
    <col min="2" max="2" width="15.21875" style="1" customWidth="1"/>
    <col min="3" max="3" width="15.88671875" style="1" customWidth="1"/>
    <col min="4" max="4" width="14.77734375" style="1" customWidth="1"/>
    <col min="5" max="5" width="6.21875" style="1" bestFit="1" customWidth="1"/>
    <col min="6" max="6" width="11.6640625" style="1" bestFit="1" customWidth="1"/>
    <col min="7" max="7" width="8.77734375" style="1" customWidth="1"/>
    <col min="8" max="8" width="19.33203125" style="1" customWidth="1"/>
    <col min="9" max="9" width="14.109375" style="1" bestFit="1" customWidth="1"/>
    <col min="10" max="16384" width="8.88671875" style="1"/>
  </cols>
  <sheetData>
    <row r="1" spans="1:8" ht="18.75" customHeight="1">
      <c r="A1" s="5" t="s">
        <v>136</v>
      </c>
    </row>
    <row r="2" spans="1:8" ht="9.75" customHeight="1" thickBot="1"/>
    <row r="3" spans="1:8" ht="18.75" customHeight="1">
      <c r="A3" s="174" t="s">
        <v>12</v>
      </c>
      <c r="B3" s="175"/>
      <c r="C3" s="175"/>
      <c r="D3" s="68" t="s">
        <v>13</v>
      </c>
      <c r="E3" s="52" t="s">
        <v>14</v>
      </c>
      <c r="F3" s="53"/>
      <c r="G3" s="54"/>
      <c r="H3" s="54"/>
    </row>
    <row r="4" spans="1:8" ht="18.75" customHeight="1">
      <c r="A4" s="176" t="s">
        <v>15</v>
      </c>
      <c r="B4" s="170" t="s">
        <v>79</v>
      </c>
      <c r="C4" s="170"/>
      <c r="D4" s="69">
        <v>442679</v>
      </c>
      <c r="E4" s="55"/>
      <c r="F4" s="53"/>
      <c r="G4" s="56"/>
      <c r="H4" s="57"/>
    </row>
    <row r="5" spans="1:8" ht="18.75" customHeight="1">
      <c r="A5" s="176"/>
      <c r="B5" s="170" t="s">
        <v>16</v>
      </c>
      <c r="C5" s="170"/>
      <c r="D5" s="69">
        <v>326774</v>
      </c>
      <c r="E5" s="58"/>
      <c r="F5" s="53"/>
      <c r="G5" s="56"/>
      <c r="H5" s="57"/>
    </row>
    <row r="6" spans="1:8" ht="18.75" customHeight="1">
      <c r="A6" s="176"/>
      <c r="B6" s="170" t="s">
        <v>17</v>
      </c>
      <c r="C6" s="170"/>
      <c r="D6" s="69">
        <v>289265</v>
      </c>
      <c r="E6" s="58"/>
      <c r="F6" s="53"/>
      <c r="G6" s="56"/>
      <c r="H6" s="57"/>
    </row>
    <row r="7" spans="1:8" ht="18.75" customHeight="1">
      <c r="A7" s="176"/>
      <c r="B7" s="170" t="s">
        <v>18</v>
      </c>
      <c r="C7" s="170"/>
      <c r="D7" s="69">
        <v>251596</v>
      </c>
      <c r="E7" s="58"/>
      <c r="F7" s="53"/>
      <c r="G7" s="56"/>
      <c r="H7" s="57"/>
    </row>
    <row r="8" spans="1:8" ht="18.75" customHeight="1">
      <c r="A8" s="176"/>
      <c r="B8" s="170" t="s">
        <v>19</v>
      </c>
      <c r="C8" s="170"/>
      <c r="D8" s="69">
        <v>215609</v>
      </c>
      <c r="E8" s="58"/>
      <c r="F8" s="53"/>
      <c r="G8" s="56"/>
      <c r="H8" s="57"/>
    </row>
    <row r="9" spans="1:8" ht="18.75" customHeight="1">
      <c r="A9" s="176" t="s">
        <v>20</v>
      </c>
      <c r="B9" s="169" t="s">
        <v>21</v>
      </c>
      <c r="C9" s="59" t="s">
        <v>22</v>
      </c>
      <c r="D9" s="69">
        <v>259647</v>
      </c>
      <c r="E9" s="58"/>
      <c r="F9" s="53"/>
      <c r="G9" s="56"/>
      <c r="H9" s="57"/>
    </row>
    <row r="10" spans="1:8" ht="18.75" customHeight="1">
      <c r="A10" s="176"/>
      <c r="B10" s="169"/>
      <c r="C10" s="59" t="s">
        <v>23</v>
      </c>
      <c r="D10" s="69">
        <v>235899</v>
      </c>
      <c r="E10" s="58"/>
      <c r="F10" s="53"/>
      <c r="G10" s="56"/>
      <c r="H10" s="57"/>
    </row>
    <row r="11" spans="1:8" ht="18.75" customHeight="1">
      <c r="A11" s="176"/>
      <c r="B11" s="169"/>
      <c r="C11" s="59" t="s">
        <v>24</v>
      </c>
      <c r="D11" s="69">
        <v>200786</v>
      </c>
      <c r="E11" s="58"/>
      <c r="F11" s="53"/>
      <c r="G11" s="56"/>
      <c r="H11" s="57"/>
    </row>
    <row r="12" spans="1:8" ht="18.75" customHeight="1">
      <c r="A12" s="176"/>
      <c r="B12" s="169" t="s">
        <v>25</v>
      </c>
      <c r="C12" s="59" t="s">
        <v>22</v>
      </c>
      <c r="D12" s="69">
        <v>268435</v>
      </c>
      <c r="E12" s="58"/>
      <c r="F12" s="53"/>
      <c r="G12" s="56"/>
      <c r="H12" s="57"/>
    </row>
    <row r="13" spans="1:8" ht="18.75" customHeight="1">
      <c r="A13" s="176"/>
      <c r="B13" s="169"/>
      <c r="C13" s="59" t="s">
        <v>23</v>
      </c>
      <c r="D13" s="69">
        <v>242957</v>
      </c>
      <c r="E13" s="58"/>
      <c r="F13" s="53"/>
      <c r="G13" s="56"/>
      <c r="H13" s="57"/>
    </row>
    <row r="14" spans="1:8" ht="18.75" customHeight="1">
      <c r="A14" s="176"/>
      <c r="B14" s="169"/>
      <c r="C14" s="59" t="s">
        <v>24</v>
      </c>
      <c r="D14" s="69">
        <v>198089</v>
      </c>
      <c r="E14" s="58"/>
      <c r="F14" s="53"/>
      <c r="G14" s="56"/>
      <c r="H14" s="57"/>
    </row>
    <row r="15" spans="1:8" ht="18.75" customHeight="1">
      <c r="A15" s="176"/>
      <c r="B15" s="169" t="s">
        <v>26</v>
      </c>
      <c r="C15" s="59" t="s">
        <v>22</v>
      </c>
      <c r="D15" s="69">
        <v>300967</v>
      </c>
      <c r="E15" s="58"/>
      <c r="F15" s="53"/>
      <c r="G15" s="56"/>
      <c r="H15" s="57"/>
    </row>
    <row r="16" spans="1:8" ht="18.75" customHeight="1">
      <c r="A16" s="176"/>
      <c r="B16" s="169"/>
      <c r="C16" s="59" t="s">
        <v>23</v>
      </c>
      <c r="D16" s="69">
        <v>236885</v>
      </c>
      <c r="E16" s="58"/>
      <c r="F16" s="53"/>
      <c r="G16" s="56"/>
      <c r="H16" s="57"/>
    </row>
    <row r="17" spans="1:9" ht="18.75" customHeight="1">
      <c r="A17" s="176"/>
      <c r="B17" s="169"/>
      <c r="C17" s="59" t="s">
        <v>24</v>
      </c>
      <c r="D17" s="69">
        <v>229483</v>
      </c>
      <c r="E17" s="58"/>
      <c r="F17" s="53"/>
      <c r="G17" s="56"/>
      <c r="H17" s="57"/>
    </row>
    <row r="18" spans="1:9" ht="18.75" customHeight="1">
      <c r="A18" s="176"/>
      <c r="B18" s="169" t="s">
        <v>27</v>
      </c>
      <c r="C18" s="59" t="s">
        <v>22</v>
      </c>
      <c r="D18" s="69">
        <v>299990</v>
      </c>
      <c r="E18" s="58"/>
      <c r="F18" s="53"/>
      <c r="G18" s="56"/>
      <c r="H18" s="57"/>
    </row>
    <row r="19" spans="1:9" ht="18.75" customHeight="1">
      <c r="A19" s="176"/>
      <c r="B19" s="169"/>
      <c r="C19" s="59" t="s">
        <v>23</v>
      </c>
      <c r="D19" s="69">
        <v>270554</v>
      </c>
      <c r="E19" s="58"/>
      <c r="F19" s="53"/>
      <c r="G19" s="56"/>
      <c r="H19" s="57"/>
    </row>
    <row r="20" spans="1:9" ht="18.75" customHeight="1">
      <c r="A20" s="176"/>
      <c r="B20" s="169"/>
      <c r="C20" s="59" t="s">
        <v>24</v>
      </c>
      <c r="D20" s="69">
        <v>237664</v>
      </c>
      <c r="E20" s="60"/>
      <c r="F20" s="53"/>
      <c r="G20" s="56"/>
      <c r="H20" s="57"/>
    </row>
    <row r="21" spans="1:9" ht="18.75" customHeight="1">
      <c r="A21" s="176" t="s">
        <v>28</v>
      </c>
      <c r="B21" s="170" t="s">
        <v>64</v>
      </c>
      <c r="C21" s="170"/>
      <c r="D21" s="69">
        <v>313877</v>
      </c>
      <c r="E21" s="61"/>
      <c r="F21" s="53"/>
      <c r="G21" s="56"/>
      <c r="H21" s="57"/>
    </row>
    <row r="22" spans="1:9" ht="18.75" customHeight="1">
      <c r="A22" s="176"/>
      <c r="B22" s="170" t="s">
        <v>65</v>
      </c>
      <c r="C22" s="170"/>
      <c r="D22" s="69">
        <v>303861</v>
      </c>
      <c r="E22" s="61"/>
      <c r="F22" s="53"/>
      <c r="G22" s="56"/>
      <c r="H22" s="57"/>
    </row>
    <row r="23" spans="1:9" ht="18.75" customHeight="1">
      <c r="A23" s="176"/>
      <c r="B23" s="170" t="s">
        <v>66</v>
      </c>
      <c r="C23" s="170"/>
      <c r="D23" s="69">
        <v>288757</v>
      </c>
      <c r="E23" s="61"/>
      <c r="F23" s="53"/>
      <c r="G23" s="56"/>
      <c r="H23" s="57"/>
    </row>
    <row r="24" spans="1:9" ht="18.75" customHeight="1" thickBot="1">
      <c r="A24" s="177"/>
      <c r="B24" s="178" t="s">
        <v>67</v>
      </c>
      <c r="C24" s="179"/>
      <c r="D24" s="70"/>
      <c r="E24" s="62"/>
      <c r="F24" s="53"/>
      <c r="G24" s="54"/>
      <c r="H24" s="54"/>
    </row>
    <row r="25" spans="1:9" ht="18.75" customHeight="1">
      <c r="A25" s="73"/>
      <c r="B25" s="63"/>
      <c r="C25" s="63"/>
      <c r="D25" s="74"/>
      <c r="E25" s="64"/>
      <c r="F25" s="53"/>
      <c r="G25" s="53"/>
      <c r="H25" s="53"/>
    </row>
    <row r="26" spans="1:9" ht="18.75" customHeight="1">
      <c r="A26" s="65" t="s">
        <v>125</v>
      </c>
      <c r="B26" s="65"/>
      <c r="C26" s="65"/>
      <c r="D26" s="66" t="s">
        <v>126</v>
      </c>
      <c r="E26" s="67"/>
      <c r="F26" s="67"/>
      <c r="G26" s="67"/>
      <c r="H26" s="67"/>
    </row>
    <row r="27" spans="1:9" ht="18.75" customHeight="1">
      <c r="D27" s="63" t="s">
        <v>108</v>
      </c>
      <c r="E27" s="63" t="s">
        <v>109</v>
      </c>
      <c r="F27" s="172"/>
      <c r="G27" s="172"/>
      <c r="H27" s="172"/>
    </row>
    <row r="28" spans="1:9" ht="18.75" customHeight="1">
      <c r="A28" s="156" t="s">
        <v>29</v>
      </c>
      <c r="B28" s="160">
        <v>95000</v>
      </c>
      <c r="C28" s="156" t="s">
        <v>5</v>
      </c>
      <c r="D28" s="156" t="s">
        <v>82</v>
      </c>
      <c r="E28" s="157" t="s">
        <v>81</v>
      </c>
      <c r="F28" s="158">
        <v>95115000</v>
      </c>
      <c r="G28" s="159" t="s">
        <v>113</v>
      </c>
      <c r="H28" s="159"/>
      <c r="I28" s="75"/>
    </row>
    <row r="29" spans="1:9" ht="18.75" customHeight="1">
      <c r="A29" s="156" t="s">
        <v>30</v>
      </c>
      <c r="B29" s="160">
        <f>B28</f>
        <v>95000</v>
      </c>
      <c r="C29" s="156" t="s">
        <v>5</v>
      </c>
      <c r="D29" s="156" t="s">
        <v>121</v>
      </c>
      <c r="E29" s="157" t="s">
        <v>51</v>
      </c>
      <c r="F29" s="158">
        <v>5400</v>
      </c>
      <c r="G29" s="171" t="s">
        <v>122</v>
      </c>
      <c r="H29" s="171"/>
      <c r="I29" s="75"/>
    </row>
    <row r="30" spans="1:9" ht="18.75" customHeight="1">
      <c r="A30" s="156" t="s">
        <v>31</v>
      </c>
      <c r="B30" s="160">
        <f>B28</f>
        <v>95000</v>
      </c>
      <c r="C30" s="156" t="s">
        <v>5</v>
      </c>
      <c r="D30" s="156" t="s">
        <v>123</v>
      </c>
      <c r="E30" s="157" t="s">
        <v>51</v>
      </c>
      <c r="F30" s="158">
        <v>11100</v>
      </c>
      <c r="G30" s="173" t="s">
        <v>137</v>
      </c>
      <c r="H30" s="173"/>
    </row>
    <row r="31" spans="1:9" ht="18.75" customHeight="1">
      <c r="A31" s="156" t="s">
        <v>32</v>
      </c>
      <c r="B31" s="160">
        <f>B28</f>
        <v>95000</v>
      </c>
      <c r="C31" s="156" t="s">
        <v>5</v>
      </c>
      <c r="D31" s="156" t="s">
        <v>124</v>
      </c>
      <c r="E31" s="157" t="s">
        <v>51</v>
      </c>
      <c r="F31" s="158">
        <v>18182</v>
      </c>
      <c r="G31" s="171" t="s">
        <v>122</v>
      </c>
      <c r="H31" s="171"/>
    </row>
    <row r="32" spans="1:9" ht="18.75" customHeight="1">
      <c r="A32" s="6"/>
      <c r="B32" s="6"/>
      <c r="C32" s="6"/>
      <c r="F32" s="6"/>
      <c r="G32" s="6"/>
      <c r="H32" s="6"/>
    </row>
    <row r="33" spans="3:6" ht="18.75" customHeight="1">
      <c r="C33" s="8"/>
    </row>
    <row r="34" spans="3:6" ht="18.75" customHeight="1">
      <c r="C34" s="8"/>
      <c r="F34" s="9"/>
    </row>
    <row r="35" spans="3:6" ht="18.75" customHeight="1">
      <c r="C35" s="9"/>
    </row>
    <row r="36" spans="3:6" ht="18.75" customHeight="1">
      <c r="C36" s="10"/>
    </row>
  </sheetData>
  <mergeCells count="21">
    <mergeCell ref="G31:H31"/>
    <mergeCell ref="F27:H27"/>
    <mergeCell ref="G29:H29"/>
    <mergeCell ref="G30:H30"/>
    <mergeCell ref="A3:C3"/>
    <mergeCell ref="A4:A8"/>
    <mergeCell ref="B9:B11"/>
    <mergeCell ref="B5:C5"/>
    <mergeCell ref="B4:C4"/>
    <mergeCell ref="A9:A20"/>
    <mergeCell ref="B7:C7"/>
    <mergeCell ref="B8:C8"/>
    <mergeCell ref="B18:B20"/>
    <mergeCell ref="A21:A24"/>
    <mergeCell ref="B24:C24"/>
    <mergeCell ref="B12:B14"/>
    <mergeCell ref="B15:B17"/>
    <mergeCell ref="B6:C6"/>
    <mergeCell ref="B21:C21"/>
    <mergeCell ref="B22:C22"/>
    <mergeCell ref="B23:C23"/>
  </mergeCells>
  <phoneticPr fontId="3" type="noConversion"/>
  <pageMargins left="0.75" right="0.75" top="0.7" bottom="0.54" header="0.5" footer="0.5"/>
  <pageSetup paperSize="9" scale="8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73"/>
  <sheetViews>
    <sheetView zoomScaleNormal="100" workbookViewId="0">
      <selection activeCell="E67" sqref="E67"/>
    </sheetView>
  </sheetViews>
  <sheetFormatPr defaultRowHeight="13.5"/>
  <cols>
    <col min="1" max="1" width="5.109375" style="93" bestFit="1" customWidth="1"/>
    <col min="2" max="2" width="12.44140625" style="93" bestFit="1" customWidth="1"/>
    <col min="3" max="3" width="12.21875" style="93" bestFit="1" customWidth="1"/>
    <col min="4" max="4" width="8.77734375" style="168" customWidth="1"/>
    <col min="5" max="5" width="10.5546875" style="168" bestFit="1" customWidth="1"/>
    <col min="6" max="6" width="11.6640625" style="168" bestFit="1" customWidth="1"/>
    <col min="7" max="7" width="10.88671875" style="101" bestFit="1" customWidth="1"/>
    <col min="8" max="8" width="10.21875" style="100" bestFit="1" customWidth="1"/>
  </cols>
  <sheetData>
    <row r="1" spans="1:8" s="43" customFormat="1">
      <c r="A1" s="94" t="s">
        <v>88</v>
      </c>
      <c r="B1" s="95" t="s">
        <v>116</v>
      </c>
      <c r="C1" s="95" t="s">
        <v>119</v>
      </c>
      <c r="D1" s="95" t="s">
        <v>169</v>
      </c>
      <c r="E1" s="95" t="s">
        <v>167</v>
      </c>
      <c r="F1" s="95" t="s">
        <v>168</v>
      </c>
      <c r="G1" s="102" t="s">
        <v>115</v>
      </c>
      <c r="H1" s="95" t="s">
        <v>118</v>
      </c>
    </row>
    <row r="2" spans="1:8">
      <c r="A2" s="78">
        <v>1</v>
      </c>
      <c r="B2" s="77" t="s">
        <v>141</v>
      </c>
      <c r="C2" s="76" t="s">
        <v>135</v>
      </c>
      <c r="D2" s="78" t="s">
        <v>142</v>
      </c>
      <c r="E2" s="78">
        <v>34.994222000000001</v>
      </c>
      <c r="F2" s="78">
        <v>126.71425000000001</v>
      </c>
      <c r="G2" s="154">
        <v>15.347799999999999</v>
      </c>
      <c r="H2" s="99" t="s">
        <v>251</v>
      </c>
    </row>
    <row r="3" spans="1:8">
      <c r="A3" s="78">
        <v>2</v>
      </c>
      <c r="B3" s="77" t="s">
        <v>143</v>
      </c>
      <c r="C3" s="76" t="s">
        <v>135</v>
      </c>
      <c r="D3" s="78" t="s">
        <v>144</v>
      </c>
      <c r="E3" s="78">
        <v>35.071278</v>
      </c>
      <c r="F3" s="78">
        <v>127.12575</v>
      </c>
      <c r="G3" s="154">
        <v>128.9649</v>
      </c>
      <c r="H3" s="99" t="s">
        <v>251</v>
      </c>
    </row>
    <row r="4" spans="1:8">
      <c r="A4" s="78">
        <v>3</v>
      </c>
      <c r="B4" s="77" t="s">
        <v>145</v>
      </c>
      <c r="C4" s="76" t="s">
        <v>135</v>
      </c>
      <c r="D4" s="78" t="s">
        <v>146</v>
      </c>
      <c r="E4" s="78">
        <v>35.055667</v>
      </c>
      <c r="F4" s="78">
        <v>126.99208299999999</v>
      </c>
      <c r="G4" s="154">
        <v>63.753700000000002</v>
      </c>
      <c r="H4" s="99" t="s">
        <v>251</v>
      </c>
    </row>
    <row r="5" spans="1:8">
      <c r="A5" s="78">
        <v>4</v>
      </c>
      <c r="B5" s="77" t="s">
        <v>147</v>
      </c>
      <c r="C5" s="76" t="s">
        <v>135</v>
      </c>
      <c r="D5" s="78" t="s">
        <v>148</v>
      </c>
      <c r="E5" s="78">
        <v>34.967278</v>
      </c>
      <c r="F5" s="78">
        <v>127.20775</v>
      </c>
      <c r="G5" s="154">
        <v>162.51900000000001</v>
      </c>
      <c r="H5" s="99" t="s">
        <v>251</v>
      </c>
    </row>
    <row r="6" spans="1:8">
      <c r="A6" s="78">
        <v>5</v>
      </c>
      <c r="B6" s="77" t="s">
        <v>149</v>
      </c>
      <c r="C6" s="76" t="s">
        <v>135</v>
      </c>
      <c r="D6" s="78" t="s">
        <v>150</v>
      </c>
      <c r="E6" s="78">
        <v>34.850611000000001</v>
      </c>
      <c r="F6" s="78">
        <v>127.338111</v>
      </c>
      <c r="G6" s="154">
        <v>6.1001000000000003</v>
      </c>
      <c r="H6" s="99" t="s">
        <v>251</v>
      </c>
    </row>
    <row r="7" spans="1:8">
      <c r="A7" s="78">
        <v>6</v>
      </c>
      <c r="B7" s="77" t="s">
        <v>151</v>
      </c>
      <c r="C7" s="76" t="s">
        <v>135</v>
      </c>
      <c r="D7" s="78" t="s">
        <v>152</v>
      </c>
      <c r="E7" s="78">
        <v>35.160389000000002</v>
      </c>
      <c r="F7" s="78">
        <v>127.45697199999999</v>
      </c>
      <c r="G7" s="154">
        <v>34.131799999999998</v>
      </c>
      <c r="H7" s="99" t="s">
        <v>251</v>
      </c>
    </row>
    <row r="8" spans="1:8">
      <c r="A8" s="78">
        <v>7</v>
      </c>
      <c r="B8" s="77" t="s">
        <v>153</v>
      </c>
      <c r="C8" s="76" t="s">
        <v>135</v>
      </c>
      <c r="D8" s="78" t="s">
        <v>154</v>
      </c>
      <c r="E8" s="78">
        <v>35.02375</v>
      </c>
      <c r="F8" s="78">
        <v>126.623361</v>
      </c>
      <c r="G8" s="154">
        <v>16.2563</v>
      </c>
      <c r="H8" s="99" t="s">
        <v>251</v>
      </c>
    </row>
    <row r="9" spans="1:8">
      <c r="A9" s="78">
        <v>8</v>
      </c>
      <c r="B9" s="77" t="s">
        <v>155</v>
      </c>
      <c r="C9" s="76" t="s">
        <v>135</v>
      </c>
      <c r="D9" s="78" t="s">
        <v>146</v>
      </c>
      <c r="E9" s="78">
        <v>35.189749999999997</v>
      </c>
      <c r="F9" s="78">
        <v>126.934639</v>
      </c>
      <c r="G9" s="154">
        <v>63.889299999999999</v>
      </c>
      <c r="H9" s="99" t="s">
        <v>251</v>
      </c>
    </row>
    <row r="10" spans="1:8">
      <c r="A10" s="78">
        <v>9</v>
      </c>
      <c r="B10" s="77" t="s">
        <v>174</v>
      </c>
      <c r="C10" s="76" t="s">
        <v>135</v>
      </c>
      <c r="D10" s="78" t="s">
        <v>175</v>
      </c>
      <c r="E10" s="78">
        <v>35.078000000000003</v>
      </c>
      <c r="F10" s="78">
        <v>127.788111</v>
      </c>
      <c r="G10" s="154">
        <v>10.5731</v>
      </c>
      <c r="H10" s="99" t="s">
        <v>251</v>
      </c>
    </row>
    <row r="11" spans="1:8">
      <c r="A11" s="78">
        <v>10</v>
      </c>
      <c r="B11" s="77" t="s">
        <v>176</v>
      </c>
      <c r="C11" s="76" t="s">
        <v>135</v>
      </c>
      <c r="D11" s="78" t="s">
        <v>177</v>
      </c>
      <c r="E11" s="78">
        <v>35.185263999999997</v>
      </c>
      <c r="F11" s="78">
        <v>128.28534200000001</v>
      </c>
      <c r="G11" s="154">
        <v>32.7776</v>
      </c>
      <c r="H11" s="99" t="s">
        <v>251</v>
      </c>
    </row>
    <row r="12" spans="1:8">
      <c r="A12" s="78">
        <v>11</v>
      </c>
      <c r="B12" s="77" t="s">
        <v>156</v>
      </c>
      <c r="C12" s="76" t="s">
        <v>135</v>
      </c>
      <c r="D12" s="78" t="s">
        <v>154</v>
      </c>
      <c r="E12" s="78">
        <v>35.162027999999999</v>
      </c>
      <c r="F12" s="78">
        <v>126.672972</v>
      </c>
      <c r="G12" s="154">
        <v>34.726900000000001</v>
      </c>
      <c r="H12" s="99" t="s">
        <v>251</v>
      </c>
    </row>
    <row r="13" spans="1:8">
      <c r="A13" s="78">
        <v>12</v>
      </c>
      <c r="B13" s="77" t="s">
        <v>178</v>
      </c>
      <c r="C13" s="76" t="s">
        <v>135</v>
      </c>
      <c r="D13" s="78" t="s">
        <v>179</v>
      </c>
      <c r="E13" s="78">
        <v>34.584583000000002</v>
      </c>
      <c r="F13" s="78">
        <v>126.541833</v>
      </c>
      <c r="G13" s="154">
        <v>4.4739000000000004</v>
      </c>
      <c r="H13" s="99" t="s">
        <v>251</v>
      </c>
    </row>
    <row r="14" spans="1:8">
      <c r="A14" s="78">
        <v>13</v>
      </c>
      <c r="B14" s="77" t="s">
        <v>180</v>
      </c>
      <c r="C14" s="76" t="s">
        <v>135</v>
      </c>
      <c r="D14" s="78" t="s">
        <v>181</v>
      </c>
      <c r="E14" s="78">
        <v>34.426889000000003</v>
      </c>
      <c r="F14" s="78">
        <v>126.63933299999999</v>
      </c>
      <c r="G14" s="154">
        <v>21.764099999999999</v>
      </c>
      <c r="H14" s="99" t="s">
        <v>251</v>
      </c>
    </row>
    <row r="15" spans="1:8">
      <c r="A15" s="78">
        <v>14</v>
      </c>
      <c r="B15" s="77" t="s">
        <v>182</v>
      </c>
      <c r="C15" s="76" t="s">
        <v>135</v>
      </c>
      <c r="D15" s="78" t="s">
        <v>183</v>
      </c>
      <c r="E15" s="78">
        <v>34.905588999999999</v>
      </c>
      <c r="F15" s="78">
        <v>127.866275</v>
      </c>
      <c r="G15" s="154">
        <v>28.756399999999999</v>
      </c>
      <c r="H15" s="99" t="s">
        <v>251</v>
      </c>
    </row>
    <row r="16" spans="1:8">
      <c r="A16" s="78">
        <v>15</v>
      </c>
      <c r="B16" s="77" t="s">
        <v>184</v>
      </c>
      <c r="C16" s="76" t="s">
        <v>135</v>
      </c>
      <c r="D16" s="78" t="s">
        <v>185</v>
      </c>
      <c r="E16" s="78">
        <v>34.422199999999997</v>
      </c>
      <c r="F16" s="78">
        <v>126.25190000000001</v>
      </c>
      <c r="G16" s="154">
        <v>41.886800000000001</v>
      </c>
      <c r="H16" s="99" t="s">
        <v>251</v>
      </c>
    </row>
    <row r="17" spans="1:8">
      <c r="A17" s="78">
        <v>16</v>
      </c>
      <c r="B17" s="77" t="s">
        <v>186</v>
      </c>
      <c r="C17" s="76" t="s">
        <v>135</v>
      </c>
      <c r="D17" s="78" t="s">
        <v>187</v>
      </c>
      <c r="E17" s="78">
        <v>34.508167</v>
      </c>
      <c r="F17" s="78">
        <v>126.93038900000001</v>
      </c>
      <c r="G17" s="154">
        <v>9.6247000000000007</v>
      </c>
      <c r="H17" s="99" t="s">
        <v>251</v>
      </c>
    </row>
    <row r="18" spans="1:8">
      <c r="A18" s="78">
        <v>17</v>
      </c>
      <c r="B18" s="77" t="s">
        <v>188</v>
      </c>
      <c r="C18" s="76" t="s">
        <v>135</v>
      </c>
      <c r="D18" s="78" t="s">
        <v>189</v>
      </c>
      <c r="E18" s="78">
        <v>34.604139000000004</v>
      </c>
      <c r="F18" s="78">
        <v>127.276083</v>
      </c>
      <c r="G18" s="154">
        <v>40.664099999999998</v>
      </c>
      <c r="H18" s="99" t="s">
        <v>251</v>
      </c>
    </row>
    <row r="19" spans="1:8">
      <c r="A19" s="78">
        <v>18</v>
      </c>
      <c r="B19" s="77" t="s">
        <v>190</v>
      </c>
      <c r="C19" s="76" t="s">
        <v>135</v>
      </c>
      <c r="D19" s="78" t="s">
        <v>191</v>
      </c>
      <c r="E19" s="78">
        <v>35.136082999999999</v>
      </c>
      <c r="F19" s="78">
        <v>129.083944</v>
      </c>
      <c r="G19" s="154">
        <v>27.245000000000001</v>
      </c>
      <c r="H19" s="99" t="s">
        <v>251</v>
      </c>
    </row>
    <row r="20" spans="1:8">
      <c r="A20" s="78">
        <v>19</v>
      </c>
      <c r="B20" s="77" t="s">
        <v>192</v>
      </c>
      <c r="C20" s="76" t="s">
        <v>135</v>
      </c>
      <c r="D20" s="78" t="s">
        <v>193</v>
      </c>
      <c r="E20" s="78">
        <v>35.122971999999997</v>
      </c>
      <c r="F20" s="78">
        <v>128.09533300000001</v>
      </c>
      <c r="G20" s="154">
        <v>25.506399999999999</v>
      </c>
      <c r="H20" s="99" t="s">
        <v>251</v>
      </c>
    </row>
    <row r="21" spans="1:8">
      <c r="A21" s="78">
        <v>20</v>
      </c>
      <c r="B21" s="77" t="s">
        <v>194</v>
      </c>
      <c r="C21" s="76" t="s">
        <v>135</v>
      </c>
      <c r="D21" s="78" t="s">
        <v>195</v>
      </c>
      <c r="E21" s="78">
        <v>34.977778000000001</v>
      </c>
      <c r="F21" s="78">
        <v>128.30511100000001</v>
      </c>
      <c r="G21" s="154">
        <v>19.419</v>
      </c>
      <c r="H21" s="99" t="s">
        <v>251</v>
      </c>
    </row>
    <row r="22" spans="1:8">
      <c r="A22" s="78">
        <v>21</v>
      </c>
      <c r="B22" s="78" t="s">
        <v>196</v>
      </c>
      <c r="C22" s="76" t="s">
        <v>135</v>
      </c>
      <c r="D22" s="78" t="s">
        <v>197</v>
      </c>
      <c r="E22" s="78">
        <v>34.868250000000003</v>
      </c>
      <c r="F22" s="78">
        <v>128.69155599999999</v>
      </c>
      <c r="G22" s="154">
        <v>19.274699999999999</v>
      </c>
      <c r="H22" s="99" t="s">
        <v>251</v>
      </c>
    </row>
    <row r="23" spans="1:8">
      <c r="A23" s="78">
        <v>22</v>
      </c>
      <c r="B23" s="78" t="s">
        <v>198</v>
      </c>
      <c r="C23" s="76" t="s">
        <v>135</v>
      </c>
      <c r="D23" s="78" t="s">
        <v>199</v>
      </c>
      <c r="E23" s="78">
        <v>33.250166999999998</v>
      </c>
      <c r="F23" s="78">
        <v>126.28361099999999</v>
      </c>
      <c r="G23" s="154">
        <v>40.958300000000001</v>
      </c>
      <c r="H23" s="99" t="s">
        <v>251</v>
      </c>
    </row>
    <row r="24" spans="1:8">
      <c r="A24" s="78">
        <v>23</v>
      </c>
      <c r="B24" s="78" t="s">
        <v>200</v>
      </c>
      <c r="C24" s="76" t="s">
        <v>135</v>
      </c>
      <c r="D24" s="78" t="s">
        <v>201</v>
      </c>
      <c r="E24" s="78">
        <v>33.252806</v>
      </c>
      <c r="F24" s="78">
        <v>126.56097200000001</v>
      </c>
      <c r="G24" s="154">
        <v>70.139300000000006</v>
      </c>
      <c r="H24" s="99" t="s">
        <v>251</v>
      </c>
    </row>
    <row r="25" spans="1:8">
      <c r="A25" s="78">
        <v>24</v>
      </c>
      <c r="B25" s="78" t="s">
        <v>202</v>
      </c>
      <c r="C25" s="76" t="s">
        <v>135</v>
      </c>
      <c r="D25" s="78" t="s">
        <v>203</v>
      </c>
      <c r="E25" s="78">
        <v>33.552948000000001</v>
      </c>
      <c r="F25" s="78">
        <v>126.80386900000001</v>
      </c>
      <c r="G25" s="154">
        <v>13.9658</v>
      </c>
      <c r="H25" s="99" t="s">
        <v>251</v>
      </c>
    </row>
    <row r="26" spans="1:8">
      <c r="A26" s="78">
        <v>25</v>
      </c>
      <c r="B26" s="78" t="s">
        <v>204</v>
      </c>
      <c r="C26" s="76" t="s">
        <v>135</v>
      </c>
      <c r="D26" s="78" t="s">
        <v>205</v>
      </c>
      <c r="E26" s="78">
        <v>33.547305999999999</v>
      </c>
      <c r="F26" s="78">
        <v>126.692278</v>
      </c>
      <c r="G26" s="154">
        <v>11.0032</v>
      </c>
      <c r="H26" s="99" t="s">
        <v>251</v>
      </c>
    </row>
    <row r="27" spans="1:8">
      <c r="A27" s="78">
        <v>26</v>
      </c>
      <c r="B27" s="78" t="s">
        <v>206</v>
      </c>
      <c r="C27" s="76" t="s">
        <v>135</v>
      </c>
      <c r="D27" s="78" t="s">
        <v>205</v>
      </c>
      <c r="E27" s="78">
        <v>33.518222000000002</v>
      </c>
      <c r="F27" s="78">
        <v>126.57088899999999</v>
      </c>
      <c r="G27" s="154">
        <v>34.915100000000002</v>
      </c>
      <c r="H27" s="99" t="s">
        <v>251</v>
      </c>
    </row>
    <row r="28" spans="1:8">
      <c r="A28" s="78">
        <v>27</v>
      </c>
      <c r="B28" s="78" t="s">
        <v>207</v>
      </c>
      <c r="C28" s="76" t="s">
        <v>135</v>
      </c>
      <c r="D28" s="78" t="s">
        <v>205</v>
      </c>
      <c r="E28" s="78">
        <v>33.445582999999999</v>
      </c>
      <c r="F28" s="78">
        <v>126.55883300000001</v>
      </c>
      <c r="G28" s="154">
        <v>379.37580000000003</v>
      </c>
      <c r="H28" s="99" t="s">
        <v>251</v>
      </c>
    </row>
    <row r="29" spans="1:8">
      <c r="A29" s="78">
        <v>28</v>
      </c>
      <c r="B29" s="78" t="s">
        <v>208</v>
      </c>
      <c r="C29" s="76" t="s">
        <v>135</v>
      </c>
      <c r="D29" s="78" t="s">
        <v>209</v>
      </c>
      <c r="E29" s="78">
        <v>33.395055999999997</v>
      </c>
      <c r="F29" s="78">
        <v>126.685</v>
      </c>
      <c r="G29" s="154">
        <v>434.41820000000001</v>
      </c>
      <c r="H29" s="99" t="s">
        <v>251</v>
      </c>
    </row>
    <row r="30" spans="1:8">
      <c r="A30" s="78">
        <v>29</v>
      </c>
      <c r="B30" s="78" t="s">
        <v>210</v>
      </c>
      <c r="C30" s="76" t="s">
        <v>135</v>
      </c>
      <c r="D30" s="78" t="s">
        <v>209</v>
      </c>
      <c r="E30" s="78">
        <v>33.310861000000003</v>
      </c>
      <c r="F30" s="78">
        <v>126.714361</v>
      </c>
      <c r="G30" s="154">
        <v>94.805099999999996</v>
      </c>
      <c r="H30" s="99" t="s">
        <v>251</v>
      </c>
    </row>
    <row r="31" spans="1:8">
      <c r="A31" s="78">
        <v>30</v>
      </c>
      <c r="B31" s="78" t="s">
        <v>211</v>
      </c>
      <c r="C31" s="76" t="s">
        <v>134</v>
      </c>
      <c r="D31" s="78" t="s">
        <v>183</v>
      </c>
      <c r="E31" s="78">
        <v>34.803272999999997</v>
      </c>
      <c r="F31" s="78">
        <v>127.955431</v>
      </c>
      <c r="G31" s="154">
        <v>4.8484999999999996</v>
      </c>
      <c r="H31" s="99" t="s">
        <v>251</v>
      </c>
    </row>
    <row r="32" spans="1:8">
      <c r="A32" s="78">
        <v>31</v>
      </c>
      <c r="B32" s="78" t="s">
        <v>170</v>
      </c>
      <c r="C32" s="76" t="s">
        <v>134</v>
      </c>
      <c r="D32" s="78" t="s">
        <v>171</v>
      </c>
      <c r="E32" s="78">
        <v>34.573169999999998</v>
      </c>
      <c r="F32" s="78">
        <v>126.310568</v>
      </c>
      <c r="G32" s="154">
        <v>11.658899999999999</v>
      </c>
      <c r="H32" s="99" t="s">
        <v>251</v>
      </c>
    </row>
    <row r="33" spans="1:8">
      <c r="A33" s="78">
        <v>32</v>
      </c>
      <c r="B33" s="78" t="s">
        <v>212</v>
      </c>
      <c r="C33" s="76" t="s">
        <v>134</v>
      </c>
      <c r="D33" s="78" t="s">
        <v>187</v>
      </c>
      <c r="E33" s="78">
        <v>34.573832000000003</v>
      </c>
      <c r="F33" s="78">
        <v>126.79958600000001</v>
      </c>
      <c r="G33" s="154">
        <v>16.529800000000002</v>
      </c>
      <c r="H33" s="99" t="s">
        <v>251</v>
      </c>
    </row>
    <row r="34" spans="1:8">
      <c r="A34" s="78">
        <v>33</v>
      </c>
      <c r="B34" s="78" t="s">
        <v>213</v>
      </c>
      <c r="C34" s="76" t="s">
        <v>134</v>
      </c>
      <c r="D34" s="78" t="s">
        <v>214</v>
      </c>
      <c r="E34" s="78">
        <v>34.725493</v>
      </c>
      <c r="F34" s="78">
        <v>128.60406599999999</v>
      </c>
      <c r="G34" s="154">
        <v>3.0204</v>
      </c>
      <c r="H34" s="99" t="s">
        <v>251</v>
      </c>
    </row>
    <row r="35" spans="1:8">
      <c r="A35" s="78">
        <v>34</v>
      </c>
      <c r="B35" s="78" t="s">
        <v>215</v>
      </c>
      <c r="C35" s="76" t="s">
        <v>134</v>
      </c>
      <c r="D35" s="78" t="s">
        <v>216</v>
      </c>
      <c r="E35" s="78">
        <v>34.347710999999997</v>
      </c>
      <c r="F35" s="78">
        <v>127.029572</v>
      </c>
      <c r="G35" s="154">
        <v>3.1044999999999998</v>
      </c>
      <c r="H35" s="99" t="s">
        <v>251</v>
      </c>
    </row>
    <row r="36" spans="1:8">
      <c r="A36" s="78">
        <v>35</v>
      </c>
      <c r="B36" s="78" t="s">
        <v>217</v>
      </c>
      <c r="C36" s="76" t="s">
        <v>134</v>
      </c>
      <c r="D36" s="78" t="s">
        <v>189</v>
      </c>
      <c r="E36" s="78">
        <v>34.589820000000003</v>
      </c>
      <c r="F36" s="78">
        <v>127.269322</v>
      </c>
      <c r="G36" s="154">
        <v>54.754300000000001</v>
      </c>
      <c r="H36" s="99" t="s">
        <v>251</v>
      </c>
    </row>
    <row r="37" spans="1:8">
      <c r="A37" s="78">
        <v>36</v>
      </c>
      <c r="B37" s="78" t="s">
        <v>218</v>
      </c>
      <c r="C37" s="76" t="s">
        <v>134</v>
      </c>
      <c r="D37" s="78" t="s">
        <v>175</v>
      </c>
      <c r="E37" s="78">
        <v>35.085362000000003</v>
      </c>
      <c r="F37" s="78">
        <v>127.79629799999999</v>
      </c>
      <c r="G37" s="154">
        <v>16.009599999999999</v>
      </c>
      <c r="H37" s="99" t="s">
        <v>251</v>
      </c>
    </row>
    <row r="38" spans="1:8">
      <c r="A38" s="78">
        <v>37</v>
      </c>
      <c r="B38" s="78" t="s">
        <v>157</v>
      </c>
      <c r="C38" s="76" t="s">
        <v>134</v>
      </c>
      <c r="D38" s="78" t="s">
        <v>158</v>
      </c>
      <c r="E38" s="78">
        <v>34.965831000000001</v>
      </c>
      <c r="F38" s="78">
        <v>127.600954</v>
      </c>
      <c r="G38" s="154">
        <v>9.8224999999999998</v>
      </c>
      <c r="H38" s="99" t="s">
        <v>251</v>
      </c>
    </row>
    <row r="39" spans="1:8">
      <c r="A39" s="78">
        <v>38</v>
      </c>
      <c r="B39" s="78" t="s">
        <v>159</v>
      </c>
      <c r="C39" s="76" t="s">
        <v>134</v>
      </c>
      <c r="D39" s="78" t="s">
        <v>146</v>
      </c>
      <c r="E39" s="78">
        <v>35.045907999999997</v>
      </c>
      <c r="F39" s="78">
        <v>126.905244</v>
      </c>
      <c r="G39" s="154">
        <v>59.958500000000001</v>
      </c>
      <c r="H39" s="99" t="s">
        <v>251</v>
      </c>
    </row>
    <row r="40" spans="1:8">
      <c r="A40" s="78">
        <v>39</v>
      </c>
      <c r="B40" s="78" t="s">
        <v>160</v>
      </c>
      <c r="C40" s="76" t="s">
        <v>134</v>
      </c>
      <c r="D40" s="78" t="s">
        <v>154</v>
      </c>
      <c r="E40" s="78">
        <v>35.136377000000003</v>
      </c>
      <c r="F40" s="78">
        <v>126.533894</v>
      </c>
      <c r="G40" s="154">
        <v>49.581200000000003</v>
      </c>
      <c r="H40" s="99" t="s">
        <v>251</v>
      </c>
    </row>
    <row r="41" spans="1:8">
      <c r="A41" s="78">
        <v>40</v>
      </c>
      <c r="B41" s="78" t="s">
        <v>219</v>
      </c>
      <c r="C41" s="76" t="s">
        <v>134</v>
      </c>
      <c r="D41" s="78" t="s">
        <v>183</v>
      </c>
      <c r="E41" s="78">
        <v>34.973528999999999</v>
      </c>
      <c r="F41" s="78">
        <v>127.890004</v>
      </c>
      <c r="G41" s="154">
        <v>40.569400000000002</v>
      </c>
      <c r="H41" s="99" t="s">
        <v>251</v>
      </c>
    </row>
    <row r="42" spans="1:8">
      <c r="A42" s="78">
        <v>41</v>
      </c>
      <c r="B42" s="78" t="s">
        <v>161</v>
      </c>
      <c r="C42" s="76" t="s">
        <v>134</v>
      </c>
      <c r="D42" s="78" t="s">
        <v>144</v>
      </c>
      <c r="E42" s="78">
        <v>35.162630999999998</v>
      </c>
      <c r="F42" s="78">
        <v>127.203075</v>
      </c>
      <c r="G42" s="154">
        <v>189.90180000000001</v>
      </c>
      <c r="H42" s="99" t="s">
        <v>251</v>
      </c>
    </row>
    <row r="43" spans="1:8">
      <c r="A43" s="78">
        <v>42</v>
      </c>
      <c r="B43" s="78" t="s">
        <v>220</v>
      </c>
      <c r="C43" s="76" t="s">
        <v>134</v>
      </c>
      <c r="D43" s="78" t="s">
        <v>199</v>
      </c>
      <c r="E43" s="78">
        <v>33.334423000000001</v>
      </c>
      <c r="F43" s="78">
        <v>126.181686</v>
      </c>
      <c r="G43" s="154">
        <v>18.4863</v>
      </c>
      <c r="H43" s="99" t="s">
        <v>251</v>
      </c>
    </row>
    <row r="44" spans="1:8">
      <c r="A44" s="78">
        <v>43</v>
      </c>
      <c r="B44" s="78" t="s">
        <v>221</v>
      </c>
      <c r="C44" s="76" t="s">
        <v>134</v>
      </c>
      <c r="D44" s="78" t="s">
        <v>199</v>
      </c>
      <c r="E44" s="78">
        <v>33.280664999999999</v>
      </c>
      <c r="F44" s="78">
        <v>126.357525</v>
      </c>
      <c r="G44" s="154">
        <v>209.94540000000001</v>
      </c>
      <c r="H44" s="99" t="s">
        <v>251</v>
      </c>
    </row>
    <row r="45" spans="1:8">
      <c r="A45" s="78">
        <v>44</v>
      </c>
      <c r="B45" s="78" t="s">
        <v>222</v>
      </c>
      <c r="C45" s="76" t="s">
        <v>134</v>
      </c>
      <c r="D45" s="78" t="s">
        <v>199</v>
      </c>
      <c r="E45" s="78">
        <v>33.260105000000003</v>
      </c>
      <c r="F45" s="78">
        <v>126.35664</v>
      </c>
      <c r="G45" s="154">
        <v>127.34529999999999</v>
      </c>
      <c r="H45" s="99" t="s">
        <v>251</v>
      </c>
    </row>
    <row r="46" spans="1:8">
      <c r="A46" s="78">
        <v>45</v>
      </c>
      <c r="B46" s="78" t="s">
        <v>162</v>
      </c>
      <c r="C46" s="76" t="s">
        <v>134</v>
      </c>
      <c r="D46" s="78" t="s">
        <v>163</v>
      </c>
      <c r="E46" s="78">
        <v>35.394925999999998</v>
      </c>
      <c r="F46" s="78">
        <v>126.4495</v>
      </c>
      <c r="G46" s="154">
        <v>17.100200000000001</v>
      </c>
      <c r="H46" s="99" t="s">
        <v>251</v>
      </c>
    </row>
    <row r="47" spans="1:8">
      <c r="A47" s="78">
        <v>46</v>
      </c>
      <c r="B47" s="78" t="s">
        <v>164</v>
      </c>
      <c r="C47" s="76" t="s">
        <v>134</v>
      </c>
      <c r="D47" s="78" t="s">
        <v>148</v>
      </c>
      <c r="E47" s="78">
        <v>34.901179999999997</v>
      </c>
      <c r="F47" s="78">
        <v>127.038105</v>
      </c>
      <c r="G47" s="154">
        <v>130.07929999999999</v>
      </c>
      <c r="H47" s="99" t="s">
        <v>251</v>
      </c>
    </row>
    <row r="48" spans="1:8">
      <c r="A48" s="78">
        <v>47</v>
      </c>
      <c r="B48" s="78" t="s">
        <v>223</v>
      </c>
      <c r="C48" s="76" t="s">
        <v>134</v>
      </c>
      <c r="D48" s="78" t="s">
        <v>191</v>
      </c>
      <c r="E48" s="78">
        <v>35.217481999999997</v>
      </c>
      <c r="F48" s="78">
        <v>129.08612199999999</v>
      </c>
      <c r="G48" s="154">
        <v>11.619300000000001</v>
      </c>
      <c r="H48" s="99" t="s">
        <v>251</v>
      </c>
    </row>
    <row r="49" spans="1:8">
      <c r="A49" s="78">
        <v>48</v>
      </c>
      <c r="B49" s="78" t="s">
        <v>224</v>
      </c>
      <c r="C49" s="76" t="s">
        <v>134</v>
      </c>
      <c r="D49" s="78" t="s">
        <v>225</v>
      </c>
      <c r="E49" s="78">
        <v>34.942346999999998</v>
      </c>
      <c r="F49" s="78">
        <v>128.104208</v>
      </c>
      <c r="G49" s="154">
        <v>24.138500000000001</v>
      </c>
      <c r="H49" s="99" t="s">
        <v>251</v>
      </c>
    </row>
    <row r="50" spans="1:8">
      <c r="A50" s="78">
        <v>49</v>
      </c>
      <c r="B50" s="78" t="s">
        <v>226</v>
      </c>
      <c r="C50" s="76" t="s">
        <v>134</v>
      </c>
      <c r="D50" s="78" t="s">
        <v>225</v>
      </c>
      <c r="E50" s="78">
        <v>34.885989000000002</v>
      </c>
      <c r="F50" s="78">
        <v>128.01203100000001</v>
      </c>
      <c r="G50" s="154">
        <v>26.392800000000001</v>
      </c>
      <c r="H50" s="99" t="s">
        <v>251</v>
      </c>
    </row>
    <row r="51" spans="1:8">
      <c r="A51" s="78">
        <v>50</v>
      </c>
      <c r="B51" s="78" t="s">
        <v>227</v>
      </c>
      <c r="C51" s="76" t="s">
        <v>134</v>
      </c>
      <c r="D51" s="78" t="s">
        <v>201</v>
      </c>
      <c r="E51" s="78">
        <v>33.290543</v>
      </c>
      <c r="F51" s="78">
        <v>126.460607</v>
      </c>
      <c r="G51" s="154">
        <v>426.46679999999998</v>
      </c>
      <c r="H51" s="99" t="s">
        <v>251</v>
      </c>
    </row>
    <row r="52" spans="1:8">
      <c r="A52" s="78">
        <v>51</v>
      </c>
      <c r="B52" s="78" t="s">
        <v>228</v>
      </c>
      <c r="C52" s="76" t="s">
        <v>134</v>
      </c>
      <c r="D52" s="78" t="s">
        <v>201</v>
      </c>
      <c r="E52" s="78">
        <v>33.226325000000003</v>
      </c>
      <c r="F52" s="78">
        <v>126.47121300000001</v>
      </c>
      <c r="G52" s="154">
        <v>5.5799000000000003</v>
      </c>
      <c r="H52" s="99" t="s">
        <v>251</v>
      </c>
    </row>
    <row r="53" spans="1:8">
      <c r="A53" s="78">
        <v>52</v>
      </c>
      <c r="B53" s="78" t="s">
        <v>229</v>
      </c>
      <c r="C53" s="76" t="s">
        <v>134</v>
      </c>
      <c r="D53" s="78" t="s">
        <v>201</v>
      </c>
      <c r="E53" s="78">
        <v>33.322096999999999</v>
      </c>
      <c r="F53" s="78">
        <v>126.645371</v>
      </c>
      <c r="G53" s="154">
        <v>294.48439999999999</v>
      </c>
      <c r="H53" s="99" t="s">
        <v>251</v>
      </c>
    </row>
    <row r="54" spans="1:8">
      <c r="A54" s="78">
        <v>53</v>
      </c>
      <c r="B54" s="78" t="s">
        <v>230</v>
      </c>
      <c r="C54" s="76" t="s">
        <v>134</v>
      </c>
      <c r="D54" s="78" t="s">
        <v>203</v>
      </c>
      <c r="E54" s="78">
        <v>33.417354000000003</v>
      </c>
      <c r="F54" s="78">
        <v>126.890378</v>
      </c>
      <c r="G54" s="154">
        <v>40.177900000000001</v>
      </c>
      <c r="H54" s="99" t="s">
        <v>251</v>
      </c>
    </row>
    <row r="55" spans="1:8">
      <c r="A55" s="78">
        <v>54</v>
      </c>
      <c r="B55" s="78" t="s">
        <v>231</v>
      </c>
      <c r="C55" s="76" t="s">
        <v>134</v>
      </c>
      <c r="D55" s="78" t="s">
        <v>203</v>
      </c>
      <c r="E55" s="78">
        <v>33.435111999999997</v>
      </c>
      <c r="F55" s="78">
        <v>126.866012</v>
      </c>
      <c r="G55" s="154">
        <v>82.819100000000006</v>
      </c>
      <c r="H55" s="99" t="s">
        <v>251</v>
      </c>
    </row>
    <row r="56" spans="1:8">
      <c r="A56" s="78">
        <v>55</v>
      </c>
      <c r="B56" s="78" t="s">
        <v>232</v>
      </c>
      <c r="C56" s="76" t="s">
        <v>134</v>
      </c>
      <c r="D56" s="78" t="s">
        <v>233</v>
      </c>
      <c r="E56" s="78">
        <v>34.739936</v>
      </c>
      <c r="F56" s="78">
        <v>127.624905</v>
      </c>
      <c r="G56" s="154">
        <v>7.4805000000000001</v>
      </c>
      <c r="H56" s="99" t="s">
        <v>251</v>
      </c>
    </row>
    <row r="57" spans="1:8">
      <c r="A57" s="78">
        <v>56</v>
      </c>
      <c r="B57" s="78" t="s">
        <v>234</v>
      </c>
      <c r="C57" s="76" t="s">
        <v>134</v>
      </c>
      <c r="D57" s="78" t="s">
        <v>233</v>
      </c>
      <c r="E57" s="78">
        <v>34.666929000000003</v>
      </c>
      <c r="F57" s="78">
        <v>127.57759</v>
      </c>
      <c r="G57" s="154">
        <v>121.17610000000001</v>
      </c>
      <c r="H57" s="99" t="s">
        <v>251</v>
      </c>
    </row>
    <row r="58" spans="1:8">
      <c r="A58" s="78">
        <v>57</v>
      </c>
      <c r="B58" s="78" t="s">
        <v>235</v>
      </c>
      <c r="C58" s="76" t="s">
        <v>134</v>
      </c>
      <c r="D58" s="78" t="s">
        <v>181</v>
      </c>
      <c r="E58" s="78">
        <v>34.438012999999998</v>
      </c>
      <c r="F58" s="78">
        <v>126.647505</v>
      </c>
      <c r="G58" s="154">
        <v>23.0609</v>
      </c>
      <c r="H58" s="99" t="s">
        <v>251</v>
      </c>
    </row>
    <row r="59" spans="1:8">
      <c r="A59" s="78">
        <v>58</v>
      </c>
      <c r="B59" s="78" t="s">
        <v>165</v>
      </c>
      <c r="C59" s="76" t="s">
        <v>134</v>
      </c>
      <c r="D59" s="78" t="s">
        <v>166</v>
      </c>
      <c r="E59" s="78">
        <v>34.808641999999999</v>
      </c>
      <c r="F59" s="78">
        <v>126.116719</v>
      </c>
      <c r="G59" s="154">
        <v>10.0406</v>
      </c>
      <c r="H59" s="99" t="s">
        <v>251</v>
      </c>
    </row>
    <row r="60" spans="1:8">
      <c r="A60" s="78">
        <v>59</v>
      </c>
      <c r="B60" s="78" t="s">
        <v>236</v>
      </c>
      <c r="C60" s="76" t="s">
        <v>134</v>
      </c>
      <c r="D60" s="78" t="s">
        <v>205</v>
      </c>
      <c r="E60" s="78">
        <v>33.438755999999998</v>
      </c>
      <c r="F60" s="78">
        <v>126.57248199999999</v>
      </c>
      <c r="G60" s="154">
        <v>472.9676</v>
      </c>
      <c r="H60" s="99" t="s">
        <v>251</v>
      </c>
    </row>
    <row r="61" spans="1:8">
      <c r="A61" s="78">
        <v>60</v>
      </c>
      <c r="B61" s="78" t="s">
        <v>237</v>
      </c>
      <c r="C61" s="76" t="s">
        <v>134</v>
      </c>
      <c r="D61" s="78" t="s">
        <v>205</v>
      </c>
      <c r="E61" s="78">
        <v>33.455407999999998</v>
      </c>
      <c r="F61" s="78">
        <v>126.705714</v>
      </c>
      <c r="G61" s="154">
        <v>338.62020000000001</v>
      </c>
      <c r="H61" s="99" t="s">
        <v>251</v>
      </c>
    </row>
    <row r="62" spans="1:8">
      <c r="A62" s="78">
        <v>61</v>
      </c>
      <c r="B62" s="78" t="s">
        <v>238</v>
      </c>
      <c r="C62" s="76" t="s">
        <v>134</v>
      </c>
      <c r="D62" s="78" t="s">
        <v>205</v>
      </c>
      <c r="E62" s="78">
        <v>33.402914000000003</v>
      </c>
      <c r="F62" s="78">
        <v>126.68258899999999</v>
      </c>
      <c r="G62" s="154">
        <v>440.56889999999999</v>
      </c>
      <c r="H62" s="99" t="s">
        <v>251</v>
      </c>
    </row>
    <row r="63" spans="1:8">
      <c r="A63" s="78">
        <v>62</v>
      </c>
      <c r="B63" s="78" t="s">
        <v>239</v>
      </c>
      <c r="C63" s="76" t="s">
        <v>134</v>
      </c>
      <c r="D63" s="78" t="s">
        <v>185</v>
      </c>
      <c r="E63" s="78">
        <v>34.412528000000002</v>
      </c>
      <c r="F63" s="78">
        <v>126.322675</v>
      </c>
      <c r="G63" s="154">
        <v>38.718699999999998</v>
      </c>
      <c r="H63" s="99" t="s">
        <v>251</v>
      </c>
    </row>
    <row r="64" spans="1:8">
      <c r="A64" s="78">
        <v>63</v>
      </c>
      <c r="B64" s="78" t="s">
        <v>240</v>
      </c>
      <c r="C64" s="76" t="s">
        <v>134</v>
      </c>
      <c r="D64" s="78" t="s">
        <v>209</v>
      </c>
      <c r="E64" s="78">
        <v>33.335921999999997</v>
      </c>
      <c r="F64" s="78">
        <v>126.6901</v>
      </c>
      <c r="G64" s="154">
        <v>219.68450000000001</v>
      </c>
      <c r="H64" s="99" t="s">
        <v>251</v>
      </c>
    </row>
    <row r="65" spans="1:8">
      <c r="A65" s="78">
        <v>64</v>
      </c>
      <c r="B65" s="78" t="s">
        <v>241</v>
      </c>
      <c r="C65" s="76" t="s">
        <v>134</v>
      </c>
      <c r="D65" s="78" t="s">
        <v>209</v>
      </c>
      <c r="E65" s="78">
        <v>33.279577000000003</v>
      </c>
      <c r="F65" s="78">
        <v>126.727924</v>
      </c>
      <c r="G65" s="154">
        <v>5.6928000000000001</v>
      </c>
      <c r="H65" s="99" t="s">
        <v>251</v>
      </c>
    </row>
    <row r="66" spans="1:8">
      <c r="A66" s="78">
        <v>65</v>
      </c>
      <c r="B66" s="78" t="s">
        <v>242</v>
      </c>
      <c r="C66" s="76" t="s">
        <v>134</v>
      </c>
      <c r="D66" s="78" t="s">
        <v>243</v>
      </c>
      <c r="E66" s="78">
        <v>33.494557999999998</v>
      </c>
      <c r="F66" s="78">
        <v>126.437076</v>
      </c>
      <c r="G66" s="154">
        <v>5.9272999999999998</v>
      </c>
      <c r="H66" s="99" t="s">
        <v>251</v>
      </c>
    </row>
    <row r="67" spans="1:8">
      <c r="A67" s="78">
        <v>66</v>
      </c>
      <c r="B67" s="78" t="s">
        <v>244</v>
      </c>
      <c r="C67" s="76" t="s">
        <v>134</v>
      </c>
      <c r="D67" s="78" t="s">
        <v>243</v>
      </c>
      <c r="E67" s="78">
        <v>33.458466000000001</v>
      </c>
      <c r="F67" s="78">
        <v>126.403481</v>
      </c>
      <c r="G67" s="154">
        <v>106.7462</v>
      </c>
      <c r="H67" s="99" t="s">
        <v>251</v>
      </c>
    </row>
    <row r="68" spans="1:8">
      <c r="A68" s="78">
        <v>67</v>
      </c>
      <c r="B68" s="78" t="s">
        <v>245</v>
      </c>
      <c r="C68" s="76" t="s">
        <v>134</v>
      </c>
      <c r="D68" s="78" t="s">
        <v>177</v>
      </c>
      <c r="E68" s="78">
        <v>35.230029000000002</v>
      </c>
      <c r="F68" s="78">
        <v>128.26488499999999</v>
      </c>
      <c r="G68" s="154">
        <v>32.865200000000002</v>
      </c>
      <c r="H68" s="99" t="s">
        <v>251</v>
      </c>
    </row>
    <row r="69" spans="1:8">
      <c r="A69" s="78">
        <v>68</v>
      </c>
      <c r="B69" s="78" t="s">
        <v>246</v>
      </c>
      <c r="C69" s="76" t="s">
        <v>134</v>
      </c>
      <c r="D69" s="78" t="s">
        <v>179</v>
      </c>
      <c r="E69" s="78">
        <v>34.616565000000001</v>
      </c>
      <c r="F69" s="78">
        <v>126.517532</v>
      </c>
      <c r="G69" s="154">
        <v>16.938199999999998</v>
      </c>
      <c r="H69" s="99" t="s">
        <v>251</v>
      </c>
    </row>
    <row r="70" spans="1:8">
      <c r="A70" s="78">
        <v>69</v>
      </c>
      <c r="B70" s="78" t="s">
        <v>172</v>
      </c>
      <c r="C70" s="76" t="s">
        <v>134</v>
      </c>
      <c r="D70" s="78" t="s">
        <v>171</v>
      </c>
      <c r="E70" s="78">
        <v>34.559564000000002</v>
      </c>
      <c r="F70" s="78">
        <v>126.45511500000001</v>
      </c>
      <c r="G70" s="154">
        <v>11.346299999999999</v>
      </c>
      <c r="H70" s="99" t="s">
        <v>251</v>
      </c>
    </row>
    <row r="71" spans="1:8">
      <c r="A71" s="78">
        <v>70</v>
      </c>
      <c r="B71" s="78" t="s">
        <v>247</v>
      </c>
      <c r="C71" s="76" t="s">
        <v>134</v>
      </c>
      <c r="D71" s="78" t="s">
        <v>248</v>
      </c>
      <c r="E71" s="78">
        <v>34.617227</v>
      </c>
      <c r="F71" s="78">
        <v>127.201184</v>
      </c>
      <c r="G71" s="154">
        <v>3.9538000000000002</v>
      </c>
      <c r="H71" s="99" t="s">
        <v>251</v>
      </c>
    </row>
    <row r="72" spans="1:8">
      <c r="A72" s="78">
        <v>71</v>
      </c>
      <c r="B72" s="78" t="s">
        <v>249</v>
      </c>
      <c r="C72" s="76" t="s">
        <v>135</v>
      </c>
      <c r="D72" s="78" t="s">
        <v>193</v>
      </c>
      <c r="E72" s="78">
        <v>35.181916999999999</v>
      </c>
      <c r="F72" s="78">
        <v>128.09652800000001</v>
      </c>
      <c r="G72" s="154">
        <v>25.378</v>
      </c>
      <c r="H72" s="99" t="s">
        <v>251</v>
      </c>
    </row>
    <row r="73" spans="1:8">
      <c r="A73" s="78">
        <v>72</v>
      </c>
      <c r="B73" s="78" t="s">
        <v>250</v>
      </c>
      <c r="C73" s="76" t="s">
        <v>135</v>
      </c>
      <c r="D73" s="78" t="s">
        <v>205</v>
      </c>
      <c r="E73" s="78">
        <v>33.513472</v>
      </c>
      <c r="F73" s="78">
        <v>126.521306</v>
      </c>
      <c r="G73" s="154">
        <v>11.1319</v>
      </c>
      <c r="H73" s="99" t="s">
        <v>251</v>
      </c>
    </row>
  </sheetData>
  <phoneticPr fontId="3" type="noConversion"/>
  <pageMargins left="0.7" right="0.7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3"/>
  <sheetViews>
    <sheetView zoomScale="115" zoomScaleNormal="115" workbookViewId="0">
      <selection activeCell="D20" sqref="D20:D23"/>
    </sheetView>
  </sheetViews>
  <sheetFormatPr defaultRowHeight="13.5"/>
  <cols>
    <col min="1" max="1" width="17.44140625" customWidth="1"/>
    <col min="2" max="2" width="10.5546875" customWidth="1"/>
    <col min="3" max="3" width="10.88671875" customWidth="1"/>
    <col min="4" max="4" width="11.6640625" customWidth="1"/>
    <col min="5" max="5" width="10.33203125" customWidth="1"/>
    <col min="6" max="6" width="16.33203125" bestFit="1" customWidth="1"/>
  </cols>
  <sheetData>
    <row r="1" spans="1:11" ht="24.95" customHeight="1">
      <c r="A1" s="48" t="s">
        <v>86</v>
      </c>
      <c r="B1" s="49" t="s">
        <v>83</v>
      </c>
      <c r="C1" s="46" t="s">
        <v>80</v>
      </c>
      <c r="D1" s="49" t="s">
        <v>84</v>
      </c>
      <c r="I1" s="44"/>
    </row>
    <row r="2" spans="1:11" ht="24.95" customHeight="1">
      <c r="A2" s="51" t="s">
        <v>45</v>
      </c>
      <c r="B2" s="49"/>
      <c r="C2" s="46"/>
      <c r="D2" s="49"/>
      <c r="E2" s="44"/>
      <c r="F2" s="71" t="s">
        <v>101</v>
      </c>
      <c r="G2" s="44"/>
      <c r="H2" s="44"/>
      <c r="I2" s="44"/>
    </row>
    <row r="3" spans="1:11" ht="24.95" customHeight="1">
      <c r="A3" s="47" t="s">
        <v>50</v>
      </c>
      <c r="B3" s="98">
        <f>설계!D16</f>
        <v>72</v>
      </c>
      <c r="C3" s="46">
        <f>설계!D45</f>
        <v>7.0000000000000007E-2</v>
      </c>
      <c r="D3" s="49">
        <f>B3*C3</f>
        <v>5.0400000000000009</v>
      </c>
      <c r="E3" s="45"/>
      <c r="F3" s="44">
        <v>30</v>
      </c>
      <c r="G3" s="44"/>
      <c r="H3" s="44" t="s">
        <v>103</v>
      </c>
      <c r="I3" s="44">
        <f>F3+F9+F15</f>
        <v>240</v>
      </c>
      <c r="K3" s="88">
        <f>F3+F6+F9+F12+F15</f>
        <v>420</v>
      </c>
    </row>
    <row r="4" spans="1:11" ht="24.95" customHeight="1">
      <c r="A4" s="47" t="s">
        <v>89</v>
      </c>
      <c r="B4" s="49">
        <f>B3</f>
        <v>72</v>
      </c>
      <c r="C4" s="46">
        <f>C3</f>
        <v>7.0000000000000007E-2</v>
      </c>
      <c r="D4" s="49">
        <f>D3</f>
        <v>5.0400000000000009</v>
      </c>
      <c r="E4" s="45"/>
      <c r="F4" s="44">
        <f>F3</f>
        <v>30</v>
      </c>
      <c r="G4" s="44"/>
      <c r="H4" s="44" t="s">
        <v>104</v>
      </c>
      <c r="I4" s="44">
        <f>F6+F12</f>
        <v>180</v>
      </c>
    </row>
    <row r="5" spans="1:11" ht="24.95" customHeight="1">
      <c r="A5" s="51" t="s">
        <v>90</v>
      </c>
      <c r="B5" s="49"/>
      <c r="C5" s="46"/>
      <c r="D5" s="49"/>
      <c r="E5" s="44"/>
      <c r="F5" s="44"/>
      <c r="G5" s="44"/>
      <c r="H5" s="44" t="s">
        <v>105</v>
      </c>
      <c r="I5" s="44">
        <f>F7+F10+F13</f>
        <v>360</v>
      </c>
    </row>
    <row r="6" spans="1:11" ht="24.95" customHeight="1">
      <c r="A6" s="47" t="s">
        <v>91</v>
      </c>
      <c r="B6" s="49">
        <f>B4</f>
        <v>72</v>
      </c>
      <c r="C6" s="46">
        <f>설계!D50</f>
        <v>0.06</v>
      </c>
      <c r="D6" s="49">
        <f>C6*B6</f>
        <v>4.32</v>
      </c>
      <c r="E6" s="45"/>
      <c r="F6" s="44">
        <v>60</v>
      </c>
      <c r="G6" s="44"/>
      <c r="H6" s="44" t="s">
        <v>106</v>
      </c>
      <c r="I6" s="44">
        <f>F4+F16</f>
        <v>60</v>
      </c>
    </row>
    <row r="7" spans="1:11" ht="24.95" customHeight="1">
      <c r="A7" s="47" t="s">
        <v>92</v>
      </c>
      <c r="B7" s="49">
        <f>B6</f>
        <v>72</v>
      </c>
      <c r="C7" s="46">
        <f>C6</f>
        <v>0.06</v>
      </c>
      <c r="D7" s="49">
        <f>D6</f>
        <v>4.32</v>
      </c>
      <c r="E7" s="45"/>
      <c r="F7" s="44">
        <f>F6</f>
        <v>60</v>
      </c>
      <c r="G7" s="44"/>
      <c r="H7" s="44"/>
      <c r="I7" s="44"/>
    </row>
    <row r="8" spans="1:11" ht="24.95" customHeight="1">
      <c r="A8" s="51" t="s">
        <v>93</v>
      </c>
      <c r="B8" s="49"/>
      <c r="C8" s="46"/>
      <c r="D8" s="49"/>
      <c r="E8" s="44"/>
      <c r="F8" s="44"/>
      <c r="G8" s="44"/>
      <c r="H8" s="44"/>
      <c r="I8" s="44"/>
    </row>
    <row r="9" spans="1:11" ht="24.95" customHeight="1">
      <c r="A9" s="47" t="s">
        <v>94</v>
      </c>
      <c r="B9" s="49">
        <f>B7</f>
        <v>72</v>
      </c>
      <c r="C9" s="46">
        <f>설계!D67</f>
        <v>0.2</v>
      </c>
      <c r="D9" s="49">
        <f>B9*C9</f>
        <v>14.4</v>
      </c>
      <c r="E9" s="45"/>
      <c r="F9" s="155">
        <v>180</v>
      </c>
      <c r="G9" s="44"/>
      <c r="H9" s="44"/>
      <c r="I9" s="44"/>
    </row>
    <row r="10" spans="1:11" ht="24.95" customHeight="1">
      <c r="A10" s="47" t="s">
        <v>92</v>
      </c>
      <c r="B10" s="49">
        <f>B9</f>
        <v>72</v>
      </c>
      <c r="C10" s="46">
        <f>C9</f>
        <v>0.2</v>
      </c>
      <c r="D10" s="49">
        <f>D9</f>
        <v>14.4</v>
      </c>
      <c r="E10" s="45"/>
      <c r="F10" s="44">
        <f>F9</f>
        <v>180</v>
      </c>
      <c r="G10" s="44"/>
      <c r="H10" s="44"/>
      <c r="I10" s="44"/>
    </row>
    <row r="11" spans="1:11" ht="24.95" customHeight="1">
      <c r="A11" s="51" t="s">
        <v>95</v>
      </c>
      <c r="B11" s="49"/>
      <c r="C11" s="46"/>
      <c r="D11" s="49"/>
      <c r="E11" s="45"/>
      <c r="F11" s="44"/>
      <c r="G11" s="44"/>
      <c r="H11" s="44"/>
      <c r="I11" s="44"/>
    </row>
    <row r="12" spans="1:11" ht="24.95" customHeight="1">
      <c r="A12" s="47" t="s">
        <v>91</v>
      </c>
      <c r="B12" s="49">
        <f>B4</f>
        <v>72</v>
      </c>
      <c r="C12" s="46">
        <f>설계!D89</f>
        <v>7.0000000000000007E-2</v>
      </c>
      <c r="D12" s="49">
        <f>B12*C12</f>
        <v>5.0400000000000009</v>
      </c>
      <c r="E12" s="45"/>
      <c r="F12" s="155">
        <v>120</v>
      </c>
      <c r="G12" s="44"/>
      <c r="H12" s="44"/>
      <c r="I12" s="44"/>
    </row>
    <row r="13" spans="1:11" ht="24.95" customHeight="1">
      <c r="A13" s="47" t="s">
        <v>92</v>
      </c>
      <c r="B13" s="49">
        <f>B4</f>
        <v>72</v>
      </c>
      <c r="C13" s="46">
        <f>C12</f>
        <v>7.0000000000000007E-2</v>
      </c>
      <c r="D13" s="49">
        <f>B13*C13</f>
        <v>5.0400000000000009</v>
      </c>
      <c r="E13" s="45"/>
      <c r="F13" s="44">
        <f>F12</f>
        <v>120</v>
      </c>
      <c r="G13" s="44"/>
      <c r="H13" s="44"/>
      <c r="I13" s="44"/>
    </row>
    <row r="14" spans="1:11" ht="24.95" customHeight="1">
      <c r="A14" s="51" t="s">
        <v>96</v>
      </c>
      <c r="B14" s="49"/>
      <c r="C14" s="46"/>
      <c r="D14" s="49"/>
      <c r="E14" s="44"/>
      <c r="F14" s="44"/>
      <c r="G14" s="44"/>
      <c r="H14" s="44"/>
      <c r="I14" s="44"/>
    </row>
    <row r="15" spans="1:11" ht="24.95" customHeight="1">
      <c r="A15" s="47" t="s">
        <v>94</v>
      </c>
      <c r="B15" s="49">
        <f>B3</f>
        <v>72</v>
      </c>
      <c r="C15" s="46">
        <f>설계!D93</f>
        <v>7.0000000000000007E-2</v>
      </c>
      <c r="D15" s="49">
        <f>B15*C15</f>
        <v>5.0400000000000009</v>
      </c>
      <c r="E15" s="45"/>
      <c r="F15" s="44">
        <v>30</v>
      </c>
      <c r="G15" s="44"/>
      <c r="H15" s="44"/>
      <c r="I15" s="44"/>
    </row>
    <row r="16" spans="1:11" ht="24.95" customHeight="1">
      <c r="A16" s="47" t="s">
        <v>89</v>
      </c>
      <c r="B16" s="49">
        <f>B3</f>
        <v>72</v>
      </c>
      <c r="C16" s="46">
        <f>C15</f>
        <v>7.0000000000000007E-2</v>
      </c>
      <c r="D16" s="49">
        <f>D15</f>
        <v>5.0400000000000009</v>
      </c>
      <c r="E16" s="45"/>
      <c r="F16" s="44">
        <f>F15</f>
        <v>30</v>
      </c>
      <c r="G16" s="44"/>
      <c r="H16" s="44"/>
      <c r="I16" s="44"/>
    </row>
    <row r="17" spans="1:6" ht="24.95" customHeight="1"/>
    <row r="18" spans="1:6" ht="24.95" customHeight="1"/>
    <row r="19" spans="1:6" ht="24.95" customHeight="1">
      <c r="A19" s="78"/>
      <c r="B19" s="78" t="s">
        <v>97</v>
      </c>
      <c r="C19" s="78" t="s">
        <v>98</v>
      </c>
      <c r="D19" s="78" t="s">
        <v>99</v>
      </c>
      <c r="E19" s="78" t="s">
        <v>100</v>
      </c>
      <c r="F19" s="78" t="s">
        <v>114</v>
      </c>
    </row>
    <row r="20" spans="1:6" ht="24.95" customHeight="1">
      <c r="A20" s="89" t="s">
        <v>29</v>
      </c>
      <c r="B20" s="78">
        <f>D3+D9+D15</f>
        <v>24.480000000000004</v>
      </c>
      <c r="C20" s="78">
        <f>I3</f>
        <v>240</v>
      </c>
      <c r="D20" s="90">
        <f>B20/C20</f>
        <v>0.10200000000000002</v>
      </c>
      <c r="E20" s="91">
        <f>ROUNDUP(D20,0)</f>
        <v>1</v>
      </c>
      <c r="F20" s="92">
        <f>ROUNDUP(E20/2,0)</f>
        <v>1</v>
      </c>
    </row>
    <row r="21" spans="1:6" ht="24.95" customHeight="1">
      <c r="A21" s="89" t="s">
        <v>30</v>
      </c>
      <c r="B21" s="78">
        <f>D6+D12</f>
        <v>9.3600000000000012</v>
      </c>
      <c r="C21" s="78">
        <f>I4</f>
        <v>180</v>
      </c>
      <c r="D21" s="90">
        <f>B21/C21</f>
        <v>5.2000000000000005E-2</v>
      </c>
      <c r="E21" s="91">
        <f>ROUNDUP(D21,0)</f>
        <v>1</v>
      </c>
      <c r="F21" s="92">
        <f>ROUNDUP(E21/2,0)</f>
        <v>1</v>
      </c>
    </row>
    <row r="22" spans="1:6" ht="24.95" customHeight="1">
      <c r="A22" s="89" t="s">
        <v>31</v>
      </c>
      <c r="B22" s="78">
        <f>D7+D10+D13</f>
        <v>23.759999999999998</v>
      </c>
      <c r="C22" s="78">
        <f>I5</f>
        <v>360</v>
      </c>
      <c r="D22" s="90">
        <f>B22/C22</f>
        <v>6.5999999999999989E-2</v>
      </c>
      <c r="E22" s="91">
        <f>ROUNDUP(D22,0)</f>
        <v>1</v>
      </c>
      <c r="F22" s="92">
        <f>ROUNDUP(E22/2,0)</f>
        <v>1</v>
      </c>
    </row>
    <row r="23" spans="1:6" ht="24.95" customHeight="1">
      <c r="A23" s="89" t="s">
        <v>85</v>
      </c>
      <c r="B23" s="78">
        <f>D4+D16</f>
        <v>10.080000000000002</v>
      </c>
      <c r="C23" s="78">
        <f>I6</f>
        <v>60</v>
      </c>
      <c r="D23" s="90">
        <f>B23/C23</f>
        <v>0.16800000000000004</v>
      </c>
      <c r="E23" s="91">
        <f>ROUNDUP(D23,0)</f>
        <v>1</v>
      </c>
      <c r="F23" s="92">
        <f>ROUNDUP(E23/2,0)</f>
        <v>1</v>
      </c>
    </row>
  </sheetData>
  <phoneticPr fontId="3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설계</vt:lpstr>
      <vt:lpstr>사업량 및 산출기초</vt:lpstr>
      <vt:lpstr>노임단가</vt:lpstr>
      <vt:lpstr>사업물량</vt:lpstr>
      <vt:lpstr>업무량과 여유</vt:lpstr>
      <vt:lpstr>노임단가!Print_Area</vt:lpstr>
      <vt:lpstr>'사업량 및 산출기초'!Print_Area</vt:lpstr>
      <vt:lpstr>사업물량!Print_Area</vt:lpstr>
      <vt:lpstr>설계!Print_Area</vt:lpstr>
      <vt:lpstr>설계!Print_Titles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문지영(업무용)</dc:creator>
  <cp:lastModifiedBy>MOLIT</cp:lastModifiedBy>
  <cp:lastPrinted>2025-01-07T07:44:31Z</cp:lastPrinted>
  <dcterms:created xsi:type="dcterms:W3CDTF">2004-07-02T02:52:41Z</dcterms:created>
  <dcterms:modified xsi:type="dcterms:W3CDTF">2026-04-08T05:31:56Z</dcterms:modified>
</cp:coreProperties>
</file>