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7140" windowWidth="24240" windowHeight="7185" tabRatio="851" activeTab="1"/>
  </bookViews>
  <sheets>
    <sheet name="산출내역서" sheetId="17" r:id="rId1"/>
    <sheet name="3D 서비스 데이터 가공(LOD1)" sheetId="16" r:id="rId2"/>
    <sheet name="소프트웨어 유지관리 및 운영비 산출" sheetId="15" r:id="rId3"/>
  </sheets>
  <definedNames>
    <definedName name="_xlnm.Print_Area" localSheetId="0">산출내역서!$A$1:$K$18</definedName>
  </definedNames>
  <calcPr calcId="144525"/>
</workbook>
</file>

<file path=xl/calcChain.xml><?xml version="1.0" encoding="utf-8"?>
<calcChain xmlns="http://schemas.openxmlformats.org/spreadsheetml/2006/main">
  <c r="I9" i="16" l="1"/>
  <c r="D20" i="16"/>
  <c r="D23" i="16" s="1"/>
  <c r="E20" i="16"/>
  <c r="F20" i="16"/>
  <c r="G20" i="16"/>
  <c r="H20" i="16"/>
  <c r="I20" i="16"/>
  <c r="E20" i="15" l="1"/>
  <c r="C20" i="15" l="1"/>
  <c r="D20" i="15"/>
  <c r="G20" i="15"/>
  <c r="F20" i="15"/>
  <c r="C23" i="15" l="1"/>
  <c r="G9" i="15"/>
  <c r="H15" i="17" l="1"/>
</calcChain>
</file>

<file path=xl/sharedStrings.xml><?xml version="1.0" encoding="utf-8"?>
<sst xmlns="http://schemas.openxmlformats.org/spreadsheetml/2006/main" count="83" uniqueCount="75">
  <si>
    <t>구분</t>
    <phoneticPr fontId="4" type="noConversion"/>
  </si>
  <si>
    <t>○ 직접경비</t>
    <phoneticPr fontId="4" type="noConversion"/>
  </si>
  <si>
    <t>산출내역</t>
    <phoneticPr fontId="4" type="noConversion"/>
  </si>
  <si>
    <t>합 계</t>
    <phoneticPr fontId="4" type="noConversion"/>
  </si>
  <si>
    <t>(단위 : 원)</t>
    <phoneticPr fontId="4" type="noConversion"/>
  </si>
  <si>
    <t>(단위 : 원)</t>
    <phoneticPr fontId="1" type="noConversion"/>
  </si>
  <si>
    <t>직접경비</t>
    <phoneticPr fontId="4" type="noConversion"/>
  </si>
  <si>
    <t>직접인건비 합계</t>
    <phoneticPr fontId="4" type="noConversion"/>
  </si>
  <si>
    <t>등급별  투입  공수(MM)</t>
    <phoneticPr fontId="1" type="noConversion"/>
  </si>
  <si>
    <t>기술사</t>
    <phoneticPr fontId="1" type="noConversion"/>
  </si>
  <si>
    <t>지원
업무</t>
    <phoneticPr fontId="1" type="noConversion"/>
  </si>
  <si>
    <t>일상
운영</t>
    <phoneticPr fontId="1" type="noConversion"/>
  </si>
  <si>
    <t>총 투입공수</t>
    <phoneticPr fontId="1" type="noConversion"/>
  </si>
  <si>
    <t>월평균 일수</t>
    <phoneticPr fontId="1" type="noConversion"/>
  </si>
  <si>
    <t>출장비</t>
    <phoneticPr fontId="4" type="noConversion"/>
  </si>
  <si>
    <t>금액(원)</t>
    <phoneticPr fontId="4" type="noConversion"/>
  </si>
  <si>
    <t>○ 투입공수 방식 운영비 산정</t>
    <phoneticPr fontId="1" type="noConversion"/>
  </si>
  <si>
    <t>항목</t>
    <phoneticPr fontId="1" type="noConversion"/>
  </si>
  <si>
    <t>제경비</t>
    <phoneticPr fontId="4" type="noConversion"/>
  </si>
  <si>
    <t>기술료</t>
    <phoneticPr fontId="4" type="noConversion"/>
  </si>
  <si>
    <t>평균임금</t>
  </si>
  <si>
    <t xml:space="preserve">(소프트웨어사업 대가산정 가이드, 2018. KOSA) </t>
    <phoneticPr fontId="4" type="noConversion"/>
  </si>
  <si>
    <t>저장매체</t>
    <phoneticPr fontId="4" type="noConversion"/>
  </si>
  <si>
    <t>플러그인 수정</t>
    <phoneticPr fontId="1" type="noConversion"/>
  </si>
  <si>
    <t>어플리케이션 수정</t>
    <phoneticPr fontId="1" type="noConversion"/>
  </si>
  <si>
    <t>시범운영 테스트</t>
    <phoneticPr fontId="1" type="noConversion"/>
  </si>
  <si>
    <t>3D데이터 백업 및 이중화 처리</t>
    <phoneticPr fontId="1" type="noConversion"/>
  </si>
  <si>
    <t>"공간정보 공동활용 시스템 개선" 소프트웨어 운영비 산정 - 투입공수에 의한 방식</t>
    <phoneticPr fontId="4" type="noConversion"/>
  </si>
  <si>
    <t>부가세</t>
    <phoneticPr fontId="1" type="noConversion"/>
  </si>
  <si>
    <t>총          계</t>
    <phoneticPr fontId="1" type="noConversion"/>
  </si>
  <si>
    <t>총          계</t>
    <phoneticPr fontId="1" type="noConversion"/>
  </si>
  <si>
    <t>부가세</t>
    <phoneticPr fontId="1" type="noConversion"/>
  </si>
  <si>
    <t>계</t>
    <phoneticPr fontId="4" type="noConversion"/>
  </si>
  <si>
    <t>직접경비</t>
    <phoneticPr fontId="4" type="noConversion"/>
  </si>
  <si>
    <t>기술료</t>
    <phoneticPr fontId="4" type="noConversion"/>
  </si>
  <si>
    <t>제경비</t>
    <phoneticPr fontId="4" type="noConversion"/>
  </si>
  <si>
    <t>직접인건비 합계</t>
    <phoneticPr fontId="4" type="noConversion"/>
  </si>
  <si>
    <t>월평균 일수</t>
    <phoneticPr fontId="1" type="noConversion"/>
  </si>
  <si>
    <t>측량기술자 임금</t>
    <phoneticPr fontId="1" type="noConversion"/>
  </si>
  <si>
    <t>총 투입공수</t>
    <phoneticPr fontId="1" type="noConversion"/>
  </si>
  <si>
    <t>데이터 검사</t>
    <phoneticPr fontId="1" type="noConversion"/>
  </si>
  <si>
    <t>데이터 가공</t>
    <phoneticPr fontId="1" type="noConversion"/>
  </si>
  <si>
    <t>가공스타일 정의</t>
    <phoneticPr fontId="1" type="noConversion"/>
  </si>
  <si>
    <t>3D 데이터 가공(LOD1)</t>
    <phoneticPr fontId="1" type="noConversion"/>
  </si>
  <si>
    <t>데이터 분할(건물 10만개단위)</t>
    <phoneticPr fontId="1" type="noConversion"/>
  </si>
  <si>
    <t>건물 데이터 인수</t>
    <phoneticPr fontId="1" type="noConversion"/>
  </si>
  <si>
    <t>연속수치지도 인수 및 편집</t>
    <phoneticPr fontId="1" type="noConversion"/>
  </si>
  <si>
    <t>정보처리기사</t>
    <phoneticPr fontId="1" type="noConversion"/>
  </si>
  <si>
    <t>중급기능사
(지도제작)</t>
    <phoneticPr fontId="1" type="noConversion"/>
  </si>
  <si>
    <t>등급별  투입  공수(MM)</t>
    <phoneticPr fontId="1" type="noConversion"/>
  </si>
  <si>
    <t>항목</t>
    <phoneticPr fontId="1" type="noConversion"/>
  </si>
  <si>
    <t>(단위 : 원)</t>
    <phoneticPr fontId="1" type="noConversion"/>
  </si>
  <si>
    <t>○ 표준품셈을 준용하여 비용 산정</t>
    <phoneticPr fontId="1" type="noConversion"/>
  </si>
  <si>
    <t>합 계</t>
    <phoneticPr fontId="4" type="noConversion"/>
  </si>
  <si>
    <t>저장매체</t>
    <phoneticPr fontId="4" type="noConversion"/>
  </si>
  <si>
    <t>출장비</t>
    <phoneticPr fontId="4" type="noConversion"/>
  </si>
  <si>
    <t>금액(원)</t>
    <phoneticPr fontId="4" type="noConversion"/>
  </si>
  <si>
    <t>산출내역</t>
    <phoneticPr fontId="4" type="noConversion"/>
  </si>
  <si>
    <t>구분</t>
    <phoneticPr fontId="4" type="noConversion"/>
  </si>
  <si>
    <t>(단위 : 원)</t>
    <phoneticPr fontId="4" type="noConversion"/>
  </si>
  <si>
    <t>○ 직접경비</t>
    <phoneticPr fontId="4" type="noConversion"/>
  </si>
  <si>
    <t xml:space="preserve">(표준품셈 9-9-7-11. 3차원 국토공간정보구축 준용) </t>
    <phoneticPr fontId="4" type="noConversion"/>
  </si>
  <si>
    <t>공간정보 3D데이터 가공(LOD 1)</t>
    <phoneticPr fontId="4" type="noConversion"/>
  </si>
  <si>
    <t>운영서비스 적용 및 시행</t>
    <phoneticPr fontId="1" type="noConversion"/>
  </si>
  <si>
    <t>특급기술자</t>
    <phoneticPr fontId="1" type="noConversion"/>
  </si>
  <si>
    <t>고급기술자</t>
    <phoneticPr fontId="1" type="noConversion"/>
  </si>
  <si>
    <t>중급기술자</t>
    <phoneticPr fontId="1" type="noConversion"/>
  </si>
  <si>
    <t>초급기술자</t>
    <phoneticPr fontId="1" type="noConversion"/>
  </si>
  <si>
    <t>-</t>
    <phoneticPr fontId="1" type="noConversion"/>
  </si>
  <si>
    <t>산  출  내  역  서</t>
    <phoneticPr fontId="4" type="noConversion"/>
  </si>
  <si>
    <t xml:space="preserve">총 사업비 </t>
    <phoneticPr fontId="4" type="noConversion"/>
  </si>
  <si>
    <t>:</t>
    <phoneticPr fontId="4" type="noConversion"/>
  </si>
  <si>
    <t>원</t>
    <phoneticPr fontId="4" type="noConversion"/>
  </si>
  <si>
    <t>공간정보 공동활용 시스템 데이터 현행화 및 시스템 개선</t>
    <phoneticPr fontId="4" type="noConversion"/>
  </si>
  <si>
    <t>S/W 수정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</si>
</sst>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5" formatCode="&quot;₩&quot;#,##0;\-&quot;₩&quot;#,##0"/>
    <numFmt numFmtId="41" formatCode="_-* #,##0_-;\-* #,##0_-;_-* &quot;-&quot;_-;_-@_-"/>
    <numFmt numFmtId="24" formatCode="\$#,##0_);[Red]\(\$#,##0\)"/>
    <numFmt numFmtId="176" formatCode="0.0_ "/>
    <numFmt numFmtId="177" formatCode="#,##0;[Red]&quot;-&quot;#,##0"/>
    <numFmt numFmtId="178" formatCode="###,###,"/>
    <numFmt numFmtId="179" formatCode="#,###"/>
    <numFmt numFmtId="180" formatCode="&quot;₩&quot;#,##0;&quot;₩&quot;&quot;₩&quot;&quot;₩&quot;&quot;₩&quot;\-#,##0"/>
    <numFmt numFmtId="181" formatCode="&quot;₩&quot;#,##0;[Red]&quot;₩&quot;&quot;₩&quot;&quot;₩&quot;&quot;₩&quot;\-#,##0"/>
    <numFmt numFmtId="182" formatCode="&quot;₩&quot;#,##0.00;&quot;₩&quot;&quot;₩&quot;&quot;₩&quot;&quot;₩&quot;\-#,##0.00"/>
    <numFmt numFmtId="183" formatCode="_ * #,##0.00_ ;_ * \-#,##0.00_ ;_ * &quot;-&quot;??_ ;_ @_ "/>
    <numFmt numFmtId="184" formatCode="&quot;₩&quot;#,##0.00;&quot;₩&quot;&quot;₩&quot;\-#,##0.00"/>
    <numFmt numFmtId="185" formatCode="_ * #,##0_ ;_ * \-#,##0_ ;_ * &quot;-&quot;_ ;_ @_ "/>
    <numFmt numFmtId="186" formatCode="yyyy\-mm\-dd\ hh:mm:ss\.ss"/>
    <numFmt numFmtId="187" formatCode="&quot;₩&quot;#,##0;[Red]&quot;₩&quot;\-#,##0"/>
    <numFmt numFmtId="188" formatCode="&quot;S&quot;\ #,##0.00;\-&quot;S&quot;\ #,##0.00"/>
    <numFmt numFmtId="189" formatCode="_ &quot;SFr.&quot;* #,##0.00_ ;_ &quot;SFr.&quot;* \-#,##0.00_ ;_ &quot;SFr.&quot;* &quot;-&quot;??_ ;_ @_ "/>
    <numFmt numFmtId="190" formatCode="#,##0\ \ "/>
    <numFmt numFmtId="191" formatCode="#,##0.00\ \ "/>
    <numFmt numFmtId="192" formatCode="#,##0.00\ "/>
    <numFmt numFmtId="193" formatCode="#,##0.0\ "/>
    <numFmt numFmtId="194" formatCode="#,##0;&quot;-&quot;#,##0"/>
    <numFmt numFmtId="195" formatCode="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$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"/>
    <numFmt numFmtId="196" formatCode="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$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"/>
    <numFmt numFmtId="197" formatCode="&quot;₩&quot;#,##0;&quot;₩&quot;\-#,##0"/>
    <numFmt numFmtId="198" formatCode="&quot;₩&quot;#,##0.00;&quot;₩&quot;\-#,##0.00"/>
    <numFmt numFmtId="199" formatCode="0.00000%"/>
    <numFmt numFmtId="200" formatCode="0.00000"/>
    <numFmt numFmtId="201" formatCode="_(* #,##0_);_(* \(#,##0\);_(* &quot;-&quot;_);_(@_)"/>
    <numFmt numFmtId="202" formatCode="#,##0_);[Red]\(#,##0\)"/>
    <numFmt numFmtId="203" formatCode="#,##0_ "/>
    <numFmt numFmtId="204" formatCode="#,##0.00000_ "/>
    <numFmt numFmtId="205" formatCode="#,##0.0_);[Red]\(#,##0.0\)"/>
    <numFmt numFmtId="206" formatCode="#,##0.00_);[Red]\(#,##0.00\)"/>
    <numFmt numFmtId="207" formatCode="0.00_ "/>
    <numFmt numFmtId="208" formatCode="#,##0.000"/>
  </numFmts>
  <fonts count="61">
    <font>
      <sz val="11"/>
      <color theme="1"/>
      <name val="굴림체"/>
      <family val="3"/>
      <charset val="129"/>
    </font>
    <font>
      <sz val="8"/>
      <name val="굴림체"/>
      <family val="3"/>
      <charset val="129"/>
    </font>
    <font>
      <sz val="11"/>
      <name val="돋움"/>
      <family val="3"/>
      <charset val="129"/>
    </font>
    <font>
      <sz val="11"/>
      <name val="맑은 고딕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u/>
      <sz val="11"/>
      <color indexed="36"/>
      <name val="돋움"/>
      <family val="3"/>
      <charset val="129"/>
    </font>
    <font>
      <sz val="10"/>
      <name val="Helv"/>
      <family val="2"/>
    </font>
    <font>
      <sz val="12"/>
      <name val="바탕체"/>
      <family val="1"/>
      <charset val="129"/>
    </font>
    <font>
      <sz val="10"/>
      <name val="Arial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b/>
      <sz val="16"/>
      <name val="돋움체"/>
      <family val="3"/>
      <charset val="129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바탕체"/>
      <family val="1"/>
      <charset val="129"/>
    </font>
    <font>
      <sz val="10"/>
      <name val="명조"/>
      <family val="3"/>
      <charset val="129"/>
    </font>
    <font>
      <sz val="12"/>
      <name val="¹UAAA¼"/>
      <family val="3"/>
      <charset val="129"/>
    </font>
    <font>
      <b/>
      <sz val="10"/>
      <name val="Helv"/>
      <family val="2"/>
    </font>
    <font>
      <sz val="10"/>
      <name val="Times New Roman"/>
      <family val="1"/>
    </font>
    <font>
      <b/>
      <sz val="12"/>
      <name val="Helv"/>
      <family val="2"/>
    </font>
    <font>
      <b/>
      <sz val="11"/>
      <name val="Helv"/>
      <family val="2"/>
    </font>
    <font>
      <sz val="10"/>
      <name val="궁서(English)"/>
      <family val="3"/>
      <charset val="129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ⓒoUAAA¨u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b/>
      <sz val="18"/>
      <name val="Arial"/>
      <family val="2"/>
    </font>
    <font>
      <sz val="11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10"/>
      <color indexed="8"/>
      <name val="굴림"/>
      <family val="3"/>
      <charset val="129"/>
    </font>
    <font>
      <b/>
      <sz val="11"/>
      <name val="맑은 고딕"/>
      <family val="3"/>
      <charset val="129"/>
    </font>
    <font>
      <sz val="1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4"/>
      <color indexed="8"/>
      <name val="맑은 고딕"/>
      <family val="3"/>
      <charset val="129"/>
    </font>
    <font>
      <sz val="7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굴림체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10"/>
      <color rgb="FF006100"/>
      <name val="굴림"/>
      <family val="3"/>
      <charset val="129"/>
    </font>
    <font>
      <sz val="10"/>
      <color theme="1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b/>
      <sz val="11"/>
      <color theme="1"/>
      <name val="굴림체"/>
      <family val="3"/>
      <charset val="129"/>
    </font>
    <font>
      <b/>
      <sz val="11"/>
      <color indexed="8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b/>
      <sz val="14"/>
      <name val="맑은 고딕"/>
      <family val="3"/>
      <charset val="129"/>
    </font>
    <font>
      <b/>
      <sz val="16"/>
      <name val="맑은 고딕"/>
      <family val="3"/>
      <charset val="129"/>
    </font>
    <font>
      <sz val="9"/>
      <name val="맑은 고딕"/>
      <family val="3"/>
      <charset val="129"/>
    </font>
    <font>
      <b/>
      <sz val="12"/>
      <name val="맑은 고딕"/>
      <family val="3"/>
      <charset val="129"/>
    </font>
    <font>
      <sz val="14"/>
      <name val="맑은 고딕"/>
      <family val="3"/>
      <charset val="129"/>
    </font>
    <font>
      <b/>
      <sz val="20"/>
      <name val="맑은 고딕"/>
      <family val="3"/>
      <charset val="129"/>
    </font>
    <font>
      <sz val="20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45">
    <xf numFmtId="0" fontId="0" fillId="0" borderId="0">
      <alignment vertical="center"/>
    </xf>
    <xf numFmtId="24" fontId="16" fillId="0" borderId="0" applyFont="0" applyFill="0" applyBorder="0" applyAlignment="0" applyProtection="0"/>
    <xf numFmtId="195" fontId="16" fillId="0" borderId="0" applyNumberFormat="0" applyFont="0" applyFill="0" applyBorder="0" applyAlignment="0" applyProtection="0"/>
    <xf numFmtId="196" fontId="16" fillId="0" borderId="0" applyNumberFormat="0" applyFont="0" applyFill="0" applyBorder="0" applyAlignment="0" applyProtection="0"/>
    <xf numFmtId="195" fontId="16" fillId="0" borderId="0" applyNumberFormat="0" applyFont="0" applyFill="0" applyBorder="0" applyAlignment="0" applyProtection="0"/>
    <xf numFmtId="196" fontId="16" fillId="0" borderId="0" applyNumberFormat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8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7" fillId="0" borderId="0"/>
    <xf numFmtId="0" fontId="2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6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1" fillId="0" borderId="0"/>
    <xf numFmtId="0" fontId="21" fillId="0" borderId="0"/>
    <xf numFmtId="0" fontId="2" fillId="0" borderId="0" applyFill="0" applyBorder="0" applyAlignment="0"/>
    <xf numFmtId="0" fontId="22" fillId="0" borderId="0"/>
    <xf numFmtId="4" fontId="12" fillId="0" borderId="0">
      <protection locked="0"/>
    </xf>
    <xf numFmtId="3" fontId="16" fillId="0" borderId="0" applyFont="0" applyFill="0" applyBorder="0" applyAlignment="0" applyProtection="0"/>
    <xf numFmtId="189" fontId="9" fillId="0" borderId="0"/>
    <xf numFmtId="18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2" fillId="0" borderId="0">
      <protection locked="0"/>
    </xf>
    <xf numFmtId="187" fontId="16" fillId="0" borderId="0" applyFont="0" applyFill="0" applyBorder="0" applyAlignment="0" applyProtection="0"/>
    <xf numFmtId="184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3" fillId="0" borderId="0"/>
    <xf numFmtId="198" fontId="2" fillId="0" borderId="0">
      <protection locked="0"/>
    </xf>
    <xf numFmtId="191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88" fontId="9" fillId="0" borderId="0"/>
    <xf numFmtId="199" fontId="2" fillId="0" borderId="0">
      <protection locked="0"/>
    </xf>
    <xf numFmtId="38" fontId="17" fillId="2" borderId="0" applyNumberFormat="0" applyBorder="0" applyAlignment="0" applyProtection="0"/>
    <xf numFmtId="0" fontId="24" fillId="0" borderId="0">
      <alignment horizontal="left"/>
    </xf>
    <xf numFmtId="0" fontId="18" fillId="0" borderId="1" applyNumberFormat="0" applyAlignment="0" applyProtection="0">
      <alignment horizontal="left" vertical="center"/>
    </xf>
    <xf numFmtId="0" fontId="18" fillId="0" borderId="2">
      <alignment horizontal="left" vertical="center"/>
    </xf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7" fontId="2" fillId="0" borderId="0">
      <protection locked="0"/>
    </xf>
    <xf numFmtId="187" fontId="2" fillId="0" borderId="0">
      <protection locked="0"/>
    </xf>
    <xf numFmtId="10" fontId="17" fillId="3" borderId="3" applyNumberFormat="0" applyBorder="0" applyAlignment="0" applyProtection="0"/>
    <xf numFmtId="0" fontId="19" fillId="0" borderId="4" applyNumberFormat="0" applyBorder="0" applyAlignment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5" fillId="0" borderId="5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6" fontId="9" fillId="0" borderId="0"/>
    <xf numFmtId="0" fontId="10" fillId="0" borderId="0"/>
    <xf numFmtId="197" fontId="2" fillId="0" borderId="0">
      <protection locked="0"/>
    </xf>
    <xf numFmtId="10" fontId="10" fillId="0" borderId="0" applyFont="0" applyFill="0" applyBorder="0" applyAlignment="0" applyProtection="0"/>
    <xf numFmtId="0" fontId="10" fillId="0" borderId="0"/>
    <xf numFmtId="0" fontId="25" fillId="0" borderId="0"/>
    <xf numFmtId="187" fontId="2" fillId="0" borderId="6">
      <protection locked="0"/>
    </xf>
    <xf numFmtId="190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0" fontId="9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177" fontId="14" fillId="0" borderId="0">
      <alignment vertical="center"/>
    </xf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4" fillId="0" borderId="0" applyFont="0" applyFill="0" applyBorder="0" applyAlignment="0" applyProtection="0">
      <alignment vertical="center"/>
    </xf>
    <xf numFmtId="201" fontId="35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8" fillId="0" borderId="0"/>
    <xf numFmtId="0" fontId="9" fillId="0" borderId="0"/>
    <xf numFmtId="0" fontId="20" fillId="0" borderId="7"/>
    <xf numFmtId="194" fontId="26" fillId="0" borderId="0" applyFont="0" applyFill="0" applyBorder="0" applyAlignment="0" applyProtection="0"/>
    <xf numFmtId="4" fontId="12" fillId="0" borderId="0">
      <protection locked="0"/>
    </xf>
    <xf numFmtId="181" fontId="9" fillId="0" borderId="0">
      <protection locked="0"/>
    </xf>
    <xf numFmtId="0" fontId="9" fillId="0" borderId="3">
      <alignment horizontal="distributed" vertical="center"/>
    </xf>
    <xf numFmtId="0" fontId="9" fillId="0" borderId="8">
      <alignment horizontal="distributed" vertical="top"/>
    </xf>
    <xf numFmtId="0" fontId="9" fillId="0" borderId="9">
      <alignment horizontal="distributed"/>
    </xf>
    <xf numFmtId="185" fontId="1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9" fontId="2" fillId="0" borderId="0">
      <protection locked="0"/>
    </xf>
    <xf numFmtId="0" fontId="43" fillId="0" borderId="0">
      <alignment vertical="center"/>
    </xf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46" fillId="0" borderId="0">
      <alignment vertical="center"/>
    </xf>
    <xf numFmtId="0" fontId="5" fillId="0" borderId="0"/>
    <xf numFmtId="0" fontId="43" fillId="0" borderId="0">
      <alignment vertical="center"/>
    </xf>
    <xf numFmtId="0" fontId="5" fillId="0" borderId="0"/>
    <xf numFmtId="0" fontId="4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5" fontId="2" fillId="0" borderId="0" applyBorder="0"/>
    <xf numFmtId="0" fontId="12" fillId="0" borderId="10">
      <protection locked="0"/>
    </xf>
    <xf numFmtId="178" fontId="2" fillId="0" borderId="0">
      <protection locked="0"/>
    </xf>
    <xf numFmtId="182" fontId="9" fillId="0" borderId="0">
      <protection locked="0"/>
    </xf>
    <xf numFmtId="0" fontId="2" fillId="0" borderId="0"/>
    <xf numFmtId="0" fontId="9" fillId="0" borderId="0"/>
    <xf numFmtId="41" fontId="33" fillId="0" borderId="0" applyFont="0" applyFill="0" applyBorder="0" applyAlignment="0" applyProtection="0">
      <alignment vertical="center"/>
    </xf>
    <xf numFmtId="0" fontId="2" fillId="0" borderId="0"/>
    <xf numFmtId="0" fontId="9" fillId="0" borderId="0"/>
  </cellStyleXfs>
  <cellXfs count="143">
    <xf numFmtId="0" fontId="0" fillId="0" borderId="0" xfId="0">
      <alignment vertical="center"/>
    </xf>
    <xf numFmtId="0" fontId="39" fillId="0" borderId="11" xfId="133" applyFont="1" applyBorder="1" applyAlignment="1">
      <alignment vertical="center"/>
    </xf>
    <xf numFmtId="0" fontId="3" fillId="0" borderId="0" xfId="133" applyFont="1" applyBorder="1">
      <alignment vertical="center"/>
    </xf>
    <xf numFmtId="0" fontId="40" fillId="0" borderId="12" xfId="133" applyFont="1" applyBorder="1" applyAlignment="1">
      <alignment horizontal="right" vertical="center"/>
    </xf>
    <xf numFmtId="0" fontId="41" fillId="0" borderId="11" xfId="133" applyFont="1" applyBorder="1" applyAlignment="1">
      <alignment vertical="center"/>
    </xf>
    <xf numFmtId="0" fontId="41" fillId="0" borderId="12" xfId="133" applyFont="1" applyBorder="1" applyAlignment="1">
      <alignment horizontal="right" vertical="center"/>
    </xf>
    <xf numFmtId="0" fontId="38" fillId="0" borderId="11" xfId="133" applyFont="1" applyBorder="1" applyAlignment="1">
      <alignment vertical="center"/>
    </xf>
    <xf numFmtId="0" fontId="42" fillId="0" borderId="12" xfId="133" applyFont="1" applyBorder="1" applyAlignment="1">
      <alignment horizontal="right" vertical="center"/>
    </xf>
    <xf numFmtId="0" fontId="3" fillId="0" borderId="12" xfId="133" applyFont="1" applyBorder="1">
      <alignment vertical="center"/>
    </xf>
    <xf numFmtId="0" fontId="49" fillId="0" borderId="11" xfId="0" applyFont="1" applyBorder="1">
      <alignment vertical="center"/>
    </xf>
    <xf numFmtId="0" fontId="0" fillId="0" borderId="0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203" fontId="0" fillId="0" borderId="0" xfId="0" applyNumberFormat="1">
      <alignment vertical="center"/>
    </xf>
    <xf numFmtId="204" fontId="0" fillId="0" borderId="0" xfId="0" applyNumberFormat="1">
      <alignment vertical="center"/>
    </xf>
    <xf numFmtId="41" fontId="36" fillId="2" borderId="22" xfId="89" applyFont="1" applyFill="1" applyBorder="1" applyAlignment="1">
      <alignment horizontal="center" vertical="center"/>
    </xf>
    <xf numFmtId="0" fontId="3" fillId="4" borderId="29" xfId="135" applyFont="1" applyFill="1" applyBorder="1" applyAlignment="1">
      <alignment horizontal="center" vertical="center"/>
    </xf>
    <xf numFmtId="41" fontId="48" fillId="0" borderId="28" xfId="89" applyFont="1" applyFill="1" applyBorder="1" applyAlignment="1">
      <alignment horizontal="center" vertical="center"/>
    </xf>
    <xf numFmtId="0" fontId="37" fillId="5" borderId="17" xfId="135" applyFont="1" applyFill="1" applyBorder="1" applyAlignment="1">
      <alignment horizontal="center" vertical="center"/>
    </xf>
    <xf numFmtId="41" fontId="37" fillId="5" borderId="20" xfId="89" applyFont="1" applyFill="1" applyBorder="1" applyAlignment="1">
      <alignment horizontal="center" vertical="center"/>
    </xf>
    <xf numFmtId="0" fontId="3" fillId="4" borderId="17" xfId="135" applyFont="1" applyFill="1" applyBorder="1" applyAlignment="1">
      <alignment horizontal="center" vertical="center"/>
    </xf>
    <xf numFmtId="176" fontId="47" fillId="0" borderId="3" xfId="134" applyNumberFormat="1" applyFont="1" applyFill="1" applyBorder="1" applyAlignment="1">
      <alignment horizontal="center" vertical="center" wrapText="1"/>
    </xf>
    <xf numFmtId="176" fontId="47" fillId="0" borderId="20" xfId="134" applyNumberFormat="1" applyFont="1" applyFill="1" applyBorder="1" applyAlignment="1">
      <alignment horizontal="center" vertical="center" wrapText="1"/>
    </xf>
    <xf numFmtId="0" fontId="50" fillId="5" borderId="13" xfId="140" applyNumberFormat="1" applyFont="1" applyFill="1" applyBorder="1" applyAlignment="1">
      <alignment vertical="center" wrapText="1"/>
    </xf>
    <xf numFmtId="0" fontId="50" fillId="5" borderId="23" xfId="140" applyNumberFormat="1" applyFont="1" applyFill="1" applyBorder="1" applyAlignment="1">
      <alignment horizontal="center" vertical="center" wrapText="1"/>
    </xf>
    <xf numFmtId="41" fontId="48" fillId="7" borderId="20" xfId="89" applyFont="1" applyFill="1" applyBorder="1" applyAlignment="1">
      <alignment horizontal="center" vertical="center"/>
    </xf>
    <xf numFmtId="202" fontId="47" fillId="7" borderId="20" xfId="134" applyNumberFormat="1" applyFont="1" applyFill="1" applyBorder="1" applyAlignment="1">
      <alignment horizontal="center" vertical="center" wrapText="1"/>
    </xf>
    <xf numFmtId="202" fontId="47" fillId="7" borderId="3" xfId="134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3" fillId="0" borderId="0" xfId="133" applyFont="1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203" fontId="0" fillId="0" borderId="0" xfId="0" applyNumberFormat="1">
      <alignment vertical="center"/>
    </xf>
    <xf numFmtId="204" fontId="0" fillId="0" borderId="0" xfId="0" applyNumberFormat="1">
      <alignment vertical="center"/>
    </xf>
    <xf numFmtId="0" fontId="3" fillId="4" borderId="17" xfId="135" applyFont="1" applyFill="1" applyBorder="1" applyAlignment="1">
      <alignment horizontal="center" vertical="center"/>
    </xf>
    <xf numFmtId="0" fontId="50" fillId="5" borderId="26" xfId="140" applyNumberFormat="1" applyFont="1" applyFill="1" applyBorder="1" applyAlignment="1">
      <alignment horizontal="center" vertical="center" wrapText="1"/>
    </xf>
    <xf numFmtId="0" fontId="50" fillId="5" borderId="3" xfId="140" applyNumberFormat="1" applyFont="1" applyFill="1" applyBorder="1" applyAlignment="1">
      <alignment horizontal="center" vertical="center" wrapText="1"/>
    </xf>
    <xf numFmtId="0" fontId="36" fillId="2" borderId="24" xfId="135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 vertical="center"/>
    </xf>
    <xf numFmtId="9" fontId="53" fillId="0" borderId="3" xfId="85" applyFont="1" applyFill="1" applyBorder="1" applyAlignment="1">
      <alignment horizontal="center" vertical="center" wrapText="1"/>
    </xf>
    <xf numFmtId="0" fontId="36" fillId="0" borderId="25" xfId="135" applyFont="1" applyFill="1" applyBorder="1" applyAlignment="1">
      <alignment horizontal="center" vertical="center"/>
    </xf>
    <xf numFmtId="0" fontId="36" fillId="2" borderId="21" xfId="135" applyFont="1" applyFill="1" applyBorder="1" applyAlignment="1">
      <alignment horizontal="center" vertical="center"/>
    </xf>
    <xf numFmtId="0" fontId="50" fillId="5" borderId="23" xfId="140" applyNumberFormat="1" applyFont="1" applyFill="1" applyBorder="1" applyAlignment="1">
      <alignment horizontal="center" vertical="center" wrapText="1"/>
    </xf>
    <xf numFmtId="0" fontId="52" fillId="0" borderId="2" xfId="111" applyFont="1" applyBorder="1" applyAlignment="1">
      <alignment horizontal="center" wrapText="1"/>
    </xf>
    <xf numFmtId="0" fontId="52" fillId="0" borderId="2" xfId="111" applyFont="1" applyBorder="1" applyAlignment="1">
      <alignment horizontal="center" vertical="center" wrapText="1"/>
    </xf>
    <xf numFmtId="0" fontId="2" fillId="0" borderId="7" xfId="111" applyFont="1" applyBorder="1" applyAlignment="1">
      <alignment horizontal="center"/>
    </xf>
    <xf numFmtId="9" fontId="3" fillId="0" borderId="3" xfId="135" applyNumberFormat="1" applyFont="1" applyFill="1" applyBorder="1" applyAlignment="1">
      <alignment horizontal="center" vertical="center"/>
    </xf>
    <xf numFmtId="202" fontId="47" fillId="7" borderId="26" xfId="134" applyNumberFormat="1" applyFont="1" applyFill="1" applyBorder="1" applyAlignment="1">
      <alignment horizontal="center" vertical="center" wrapText="1"/>
    </xf>
    <xf numFmtId="41" fontId="37" fillId="5" borderId="26" xfId="89" applyFont="1" applyFill="1" applyBorder="1" applyAlignment="1">
      <alignment horizontal="center" vertical="center"/>
    </xf>
    <xf numFmtId="0" fontId="36" fillId="0" borderId="25" xfId="135" applyFont="1" applyFill="1" applyBorder="1" applyAlignment="1">
      <alignment horizontal="center" vertical="center"/>
    </xf>
    <xf numFmtId="9" fontId="36" fillId="0" borderId="3" xfId="13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11" xfId="142" applyNumberFormat="1" applyFont="1" applyBorder="1" applyAlignment="1">
      <alignment horizontal="center" vertical="center" wrapText="1"/>
    </xf>
    <xf numFmtId="0" fontId="54" fillId="0" borderId="12" xfId="142" applyNumberFormat="1" applyFont="1" applyBorder="1" applyAlignment="1">
      <alignment horizontal="center" vertical="center" wrapText="1"/>
    </xf>
    <xf numFmtId="41" fontId="55" fillId="0" borderId="11" xfId="142" applyFont="1" applyBorder="1">
      <alignment vertical="center"/>
    </xf>
    <xf numFmtId="0" fontId="37" fillId="0" borderId="12" xfId="143" applyFont="1" applyBorder="1"/>
    <xf numFmtId="0" fontId="37" fillId="0" borderId="11" xfId="143" applyFont="1" applyBorder="1" applyAlignment="1">
      <alignment horizontal="left"/>
    </xf>
    <xf numFmtId="3" fontId="57" fillId="0" borderId="11" xfId="143" applyNumberFormat="1" applyFont="1" applyBorder="1" applyAlignment="1">
      <alignment horizontal="left" vertical="center"/>
    </xf>
    <xf numFmtId="41" fontId="57" fillId="0" borderId="12" xfId="142" applyFont="1" applyBorder="1" applyAlignment="1">
      <alignment horizontal="left"/>
    </xf>
    <xf numFmtId="3" fontId="54" fillId="0" borderId="11" xfId="143" applyNumberFormat="1" applyFont="1" applyBorder="1" applyAlignment="1">
      <alignment horizontal="left" vertical="center"/>
    </xf>
    <xf numFmtId="41" fontId="54" fillId="0" borderId="12" xfId="142" applyFont="1" applyBorder="1" applyAlignment="1">
      <alignment horizontal="left" vertical="center"/>
    </xf>
    <xf numFmtId="41" fontId="57" fillId="0" borderId="12" xfId="142" applyFont="1" applyBorder="1" applyAlignment="1">
      <alignment horizontal="left" vertical="center"/>
    </xf>
    <xf numFmtId="41" fontId="54" fillId="0" borderId="0" xfId="142" applyFont="1" applyBorder="1" applyAlignment="1">
      <alignment horizontal="center" vertical="center"/>
    </xf>
    <xf numFmtId="0" fontId="54" fillId="0" borderId="0" xfId="142" applyNumberFormat="1" applyFont="1" applyBorder="1" applyAlignment="1">
      <alignment horizontal="center" vertical="center" wrapText="1"/>
    </xf>
    <xf numFmtId="3" fontId="56" fillId="0" borderId="0" xfId="143" applyNumberFormat="1" applyFont="1" applyBorder="1" applyAlignment="1">
      <alignment horizontal="center" vertical="center"/>
    </xf>
    <xf numFmtId="4" fontId="56" fillId="0" borderId="0" xfId="143" applyNumberFormat="1" applyFont="1" applyBorder="1" applyAlignment="1">
      <alignment horizontal="center" vertical="center"/>
    </xf>
    <xf numFmtId="3" fontId="56" fillId="0" borderId="0" xfId="143" applyNumberFormat="1" applyFont="1" applyBorder="1" applyAlignment="1">
      <alignment vertical="center"/>
    </xf>
    <xf numFmtId="3" fontId="56" fillId="0" borderId="0" xfId="143" applyNumberFormat="1" applyFont="1" applyBorder="1" applyAlignment="1">
      <alignment horizontal="right" vertical="center"/>
    </xf>
    <xf numFmtId="41" fontId="57" fillId="0" borderId="0" xfId="142" applyFont="1" applyBorder="1" applyAlignment="1">
      <alignment horizontal="left" vertical="center"/>
    </xf>
    <xf numFmtId="0" fontId="37" fillId="0" borderId="0" xfId="143" applyFont="1" applyBorder="1"/>
    <xf numFmtId="0" fontId="57" fillId="0" borderId="0" xfId="143" applyFont="1" applyBorder="1" applyAlignment="1">
      <alignment horizontal="right"/>
    </xf>
    <xf numFmtId="41" fontId="57" fillId="0" borderId="0" xfId="142" applyFont="1" applyBorder="1" applyAlignment="1">
      <alignment horizontal="center" vertical="center"/>
    </xf>
    <xf numFmtId="41" fontId="57" fillId="0" borderId="0" xfId="142" applyFont="1" applyBorder="1">
      <alignment vertical="center"/>
    </xf>
    <xf numFmtId="41" fontId="54" fillId="0" borderId="0" xfId="142" applyFont="1" applyBorder="1" applyAlignment="1">
      <alignment horizontal="left" vertical="center"/>
    </xf>
    <xf numFmtId="0" fontId="58" fillId="0" borderId="0" xfId="143" applyFont="1" applyBorder="1"/>
    <xf numFmtId="0" fontId="55" fillId="0" borderId="0" xfId="143" applyFont="1" applyBorder="1" applyAlignment="1">
      <alignment horizontal="center"/>
    </xf>
    <xf numFmtId="41" fontId="55" fillId="0" borderId="0" xfId="142" applyFont="1" applyBorder="1" applyAlignment="1">
      <alignment horizontal="left" vertical="center"/>
    </xf>
    <xf numFmtId="41" fontId="54" fillId="0" borderId="0" xfId="142" applyFont="1" applyBorder="1" applyAlignment="1">
      <alignment horizontal="right" vertical="center"/>
    </xf>
    <xf numFmtId="3" fontId="57" fillId="0" borderId="18" xfId="143" applyNumberFormat="1" applyFont="1" applyBorder="1" applyAlignment="1">
      <alignment horizontal="left" vertical="center"/>
    </xf>
    <xf numFmtId="41" fontId="57" fillId="0" borderId="5" xfId="142" applyFont="1" applyBorder="1" applyAlignment="1">
      <alignment horizontal="left" vertical="center"/>
    </xf>
    <xf numFmtId="41" fontId="57" fillId="0" borderId="5" xfId="142" applyFont="1" applyBorder="1" applyAlignment="1">
      <alignment horizontal="center" vertical="center"/>
    </xf>
    <xf numFmtId="41" fontId="54" fillId="0" borderId="5" xfId="142" applyFont="1" applyBorder="1" applyAlignment="1">
      <alignment horizontal="right" vertical="center"/>
    </xf>
    <xf numFmtId="41" fontId="57" fillId="0" borderId="19" xfId="142" applyFont="1" applyBorder="1" applyAlignment="1">
      <alignment horizontal="left" vertical="center"/>
    </xf>
    <xf numFmtId="41" fontId="55" fillId="0" borderId="0" xfId="142" applyFont="1" applyBorder="1" applyAlignment="1">
      <alignment horizontal="center" vertical="center"/>
    </xf>
    <xf numFmtId="208" fontId="59" fillId="0" borderId="11" xfId="143" applyNumberFormat="1" applyFont="1" applyBorder="1" applyAlignment="1">
      <alignment horizontal="center" vertical="center" wrapText="1"/>
    </xf>
    <xf numFmtId="0" fontId="60" fillId="0" borderId="0" xfId="144" applyFont="1" applyBorder="1" applyAlignment="1">
      <alignment horizontal="center" vertical="center"/>
    </xf>
    <xf numFmtId="0" fontId="60" fillId="0" borderId="12" xfId="144" applyFont="1" applyBorder="1" applyAlignment="1">
      <alignment horizontal="center" vertical="center"/>
    </xf>
    <xf numFmtId="3" fontId="59" fillId="0" borderId="11" xfId="143" applyNumberFormat="1" applyFont="1" applyBorder="1" applyAlignment="1">
      <alignment horizontal="center" vertical="center"/>
    </xf>
    <xf numFmtId="3" fontId="59" fillId="0" borderId="0" xfId="143" applyNumberFormat="1" applyFont="1" applyBorder="1" applyAlignment="1">
      <alignment horizontal="center" vertical="center"/>
    </xf>
    <xf numFmtId="3" fontId="59" fillId="0" borderId="12" xfId="143" applyNumberFormat="1" applyFont="1" applyBorder="1" applyAlignment="1">
      <alignment horizontal="center" vertical="center"/>
    </xf>
    <xf numFmtId="41" fontId="57" fillId="0" borderId="0" xfId="142" applyFont="1" applyBorder="1" applyAlignment="1">
      <alignment horizontal="center" vertical="center"/>
    </xf>
    <xf numFmtId="41" fontId="57" fillId="0" borderId="0" xfId="142" applyFont="1" applyBorder="1" applyAlignment="1">
      <alignment horizontal="right" vertical="center"/>
    </xf>
    <xf numFmtId="0" fontId="54" fillId="0" borderId="16" xfId="142" applyNumberFormat="1" applyFont="1" applyBorder="1" applyAlignment="1">
      <alignment horizontal="left" vertical="center" wrapText="1"/>
    </xf>
    <xf numFmtId="0" fontId="54" fillId="0" borderId="12" xfId="142" applyNumberFormat="1" applyFont="1" applyBorder="1" applyAlignment="1">
      <alignment horizontal="left" vertical="center" wrapText="1"/>
    </xf>
    <xf numFmtId="0" fontId="54" fillId="0" borderId="14" xfId="142" applyNumberFormat="1" applyFont="1" applyBorder="1" applyAlignment="1">
      <alignment horizontal="center" vertical="center" wrapText="1"/>
    </xf>
    <xf numFmtId="0" fontId="54" fillId="0" borderId="15" xfId="142" applyNumberFormat="1" applyFont="1" applyBorder="1" applyAlignment="1">
      <alignment horizontal="center" vertical="center" wrapText="1"/>
    </xf>
    <xf numFmtId="0" fontId="54" fillId="0" borderId="11" xfId="142" applyNumberFormat="1" applyFont="1" applyBorder="1" applyAlignment="1">
      <alignment horizontal="center" vertical="center" wrapText="1"/>
    </xf>
    <xf numFmtId="0" fontId="54" fillId="0" borderId="0" xfId="142" applyNumberFormat="1" applyFont="1" applyBorder="1" applyAlignment="1">
      <alignment horizontal="center" vertical="center" wrapText="1"/>
    </xf>
    <xf numFmtId="0" fontId="36" fillId="2" borderId="33" xfId="135" applyFont="1" applyFill="1" applyBorder="1" applyAlignment="1">
      <alignment horizontal="center" vertical="center"/>
    </xf>
    <xf numFmtId="0" fontId="36" fillId="2" borderId="21" xfId="135" applyFont="1" applyFill="1" applyBorder="1" applyAlignment="1">
      <alignment horizontal="center" vertical="center"/>
    </xf>
    <xf numFmtId="0" fontId="36" fillId="2" borderId="34" xfId="135" applyFont="1" applyFill="1" applyBorder="1" applyAlignment="1">
      <alignment horizontal="center" vertical="center"/>
    </xf>
    <xf numFmtId="0" fontId="39" fillId="5" borderId="14" xfId="133" quotePrefix="1" applyFont="1" applyFill="1" applyBorder="1" applyAlignment="1">
      <alignment horizontal="center" vertical="center"/>
    </xf>
    <xf numFmtId="0" fontId="39" fillId="5" borderId="15" xfId="133" applyFont="1" applyFill="1" applyBorder="1" applyAlignment="1">
      <alignment horizontal="center" vertical="center"/>
    </xf>
    <xf numFmtId="0" fontId="39" fillId="5" borderId="16" xfId="133" applyFont="1" applyFill="1" applyBorder="1" applyAlignment="1">
      <alignment horizontal="center" vertical="center"/>
    </xf>
    <xf numFmtId="41" fontId="37" fillId="5" borderId="3" xfId="89" applyFont="1" applyFill="1" applyBorder="1" applyAlignment="1">
      <alignment horizontal="center" vertical="center"/>
    </xf>
    <xf numFmtId="0" fontId="52" fillId="0" borderId="26" xfId="111" applyFont="1" applyBorder="1" applyAlignment="1">
      <alignment horizontal="center" wrapText="1"/>
    </xf>
    <xf numFmtId="0" fontId="52" fillId="0" borderId="2" xfId="111" applyFont="1" applyBorder="1" applyAlignment="1">
      <alignment horizontal="center" wrapText="1"/>
    </xf>
    <xf numFmtId="0" fontId="52" fillId="0" borderId="13" xfId="111" applyFont="1" applyBorder="1" applyAlignment="1">
      <alignment horizontal="center" wrapText="1"/>
    </xf>
    <xf numFmtId="0" fontId="52" fillId="0" borderId="26" xfId="111" applyFont="1" applyBorder="1" applyAlignment="1">
      <alignment horizontal="center" vertical="center" wrapText="1"/>
    </xf>
    <xf numFmtId="0" fontId="52" fillId="0" borderId="2" xfId="111" applyFont="1" applyBorder="1" applyAlignment="1">
      <alignment horizontal="center" vertical="center" wrapText="1"/>
    </xf>
    <xf numFmtId="0" fontId="52" fillId="0" borderId="13" xfId="111" applyFont="1" applyBorder="1" applyAlignment="1">
      <alignment horizontal="center" vertical="center" wrapText="1"/>
    </xf>
    <xf numFmtId="0" fontId="2" fillId="0" borderId="7" xfId="111" applyFont="1" applyBorder="1" applyAlignment="1">
      <alignment horizontal="center"/>
    </xf>
    <xf numFmtId="207" fontId="47" fillId="0" borderId="30" xfId="134" applyNumberFormat="1" applyFont="1" applyBorder="1" applyAlignment="1">
      <alignment horizontal="center" vertical="center" wrapText="1"/>
    </xf>
    <xf numFmtId="207" fontId="47" fillId="0" borderId="31" xfId="134" applyNumberFormat="1" applyFont="1" applyBorder="1" applyAlignment="1">
      <alignment horizontal="center" vertical="center" wrapText="1"/>
    </xf>
    <xf numFmtId="207" fontId="47" fillId="0" borderId="32" xfId="134" applyNumberFormat="1" applyFont="1" applyBorder="1" applyAlignment="1">
      <alignment horizontal="center" vertical="center" wrapText="1"/>
    </xf>
    <xf numFmtId="207" fontId="47" fillId="0" borderId="9" xfId="134" applyNumberFormat="1" applyFont="1" applyBorder="1" applyAlignment="1">
      <alignment horizontal="center" vertical="center" wrapText="1"/>
    </xf>
    <xf numFmtId="207" fontId="47" fillId="0" borderId="27" xfId="134" applyNumberFormat="1" applyFont="1" applyBorder="1" applyAlignment="1">
      <alignment horizontal="center" vertical="center" wrapText="1"/>
    </xf>
    <xf numFmtId="207" fontId="47" fillId="0" borderId="8" xfId="134" applyNumberFormat="1" applyFont="1" applyBorder="1" applyAlignment="1">
      <alignment horizontal="center" vertical="center" wrapText="1"/>
    </xf>
    <xf numFmtId="0" fontId="50" fillId="5" borderId="35" xfId="140" applyNumberFormat="1" applyFont="1" applyFill="1" applyBorder="1" applyAlignment="1">
      <alignment horizontal="center" vertical="center" wrapText="1"/>
    </xf>
    <xf numFmtId="0" fontId="50" fillId="5" borderId="36" xfId="140" applyNumberFormat="1" applyFont="1" applyFill="1" applyBorder="1" applyAlignment="1">
      <alignment horizontal="center" vertical="center" wrapText="1"/>
    </xf>
    <xf numFmtId="0" fontId="50" fillId="5" borderId="37" xfId="140" applyNumberFormat="1" applyFont="1" applyFill="1" applyBorder="1" applyAlignment="1">
      <alignment horizontal="center" vertical="center" wrapText="1"/>
    </xf>
    <xf numFmtId="0" fontId="50" fillId="5" borderId="38" xfId="140" applyNumberFormat="1" applyFont="1" applyFill="1" applyBorder="1" applyAlignment="1">
      <alignment horizontal="center" vertical="center" wrapText="1"/>
    </xf>
    <xf numFmtId="0" fontId="50" fillId="5" borderId="26" xfId="140" applyNumberFormat="1" applyFont="1" applyFill="1" applyBorder="1" applyAlignment="1">
      <alignment horizontal="center" vertical="center" wrapText="1"/>
    </xf>
    <xf numFmtId="0" fontId="50" fillId="5" borderId="2" xfId="140" applyNumberFormat="1" applyFont="1" applyFill="1" applyBorder="1" applyAlignment="1">
      <alignment horizontal="center" vertical="center" wrapText="1"/>
    </xf>
    <xf numFmtId="0" fontId="50" fillId="5" borderId="23" xfId="140" applyNumberFormat="1" applyFont="1" applyFill="1" applyBorder="1" applyAlignment="1">
      <alignment horizontal="center" vertical="center" wrapText="1"/>
    </xf>
    <xf numFmtId="0" fontId="47" fillId="0" borderId="39" xfId="111" applyNumberFormat="1" applyFont="1" applyBorder="1" applyAlignment="1">
      <alignment horizontal="center" vertical="center" wrapText="1"/>
    </xf>
    <xf numFmtId="0" fontId="47" fillId="0" borderId="40" xfId="111" applyNumberFormat="1" applyFont="1" applyBorder="1" applyAlignment="1">
      <alignment horizontal="center" vertical="center" wrapText="1"/>
    </xf>
    <xf numFmtId="0" fontId="47" fillId="0" borderId="41" xfId="111" applyNumberFormat="1" applyFont="1" applyBorder="1" applyAlignment="1">
      <alignment horizontal="center" vertical="center" wrapText="1"/>
    </xf>
    <xf numFmtId="176" fontId="47" fillId="0" borderId="9" xfId="134" applyNumberFormat="1" applyFont="1" applyBorder="1" applyAlignment="1">
      <alignment horizontal="center" vertical="center" wrapText="1"/>
    </xf>
    <xf numFmtId="176" fontId="47" fillId="0" borderId="27" xfId="134" applyNumberFormat="1" applyFont="1" applyBorder="1" applyAlignment="1">
      <alignment horizontal="center" vertical="center" wrapText="1"/>
    </xf>
    <xf numFmtId="176" fontId="47" fillId="0" borderId="8" xfId="134" applyNumberFormat="1" applyFont="1" applyBorder="1" applyAlignment="1">
      <alignment horizontal="center" vertical="center" wrapText="1"/>
    </xf>
    <xf numFmtId="176" fontId="47" fillId="0" borderId="30" xfId="134" applyNumberFormat="1" applyFont="1" applyBorder="1" applyAlignment="1">
      <alignment horizontal="center" vertical="center" wrapText="1"/>
    </xf>
    <xf numFmtId="176" fontId="47" fillId="0" borderId="31" xfId="134" applyNumberFormat="1" applyFont="1" applyBorder="1" applyAlignment="1">
      <alignment horizontal="center" vertical="center" wrapText="1"/>
    </xf>
    <xf numFmtId="176" fontId="47" fillId="0" borderId="32" xfId="134" applyNumberFormat="1" applyFont="1" applyBorder="1" applyAlignment="1">
      <alignment horizontal="center" vertical="center" wrapText="1"/>
    </xf>
    <xf numFmtId="0" fontId="36" fillId="0" borderId="25" xfId="135" applyFont="1" applyFill="1" applyBorder="1" applyAlignment="1">
      <alignment horizontal="center" vertical="center"/>
    </xf>
    <xf numFmtId="0" fontId="36" fillId="0" borderId="13" xfId="135" applyFont="1" applyFill="1" applyBorder="1" applyAlignment="1">
      <alignment horizontal="center" vertical="center"/>
    </xf>
    <xf numFmtId="206" fontId="47" fillId="7" borderId="2" xfId="134" applyNumberFormat="1" applyFont="1" applyFill="1" applyBorder="1" applyAlignment="1">
      <alignment horizontal="center" vertical="center" wrapText="1"/>
    </xf>
    <xf numFmtId="206" fontId="47" fillId="7" borderId="23" xfId="134" applyNumberFormat="1" applyFont="1" applyFill="1" applyBorder="1" applyAlignment="1">
      <alignment horizontal="center" vertical="center" wrapText="1"/>
    </xf>
    <xf numFmtId="202" fontId="3" fillId="0" borderId="26" xfId="135" applyNumberFormat="1" applyFont="1" applyFill="1" applyBorder="1" applyAlignment="1">
      <alignment horizontal="center" vertical="center"/>
    </xf>
    <xf numFmtId="202" fontId="3" fillId="0" borderId="2" xfId="135" applyNumberFormat="1" applyFont="1" applyFill="1" applyBorder="1" applyAlignment="1">
      <alignment horizontal="center" vertical="center"/>
    </xf>
    <xf numFmtId="202" fontId="3" fillId="0" borderId="23" xfId="135" applyNumberFormat="1" applyFont="1" applyFill="1" applyBorder="1" applyAlignment="1">
      <alignment horizontal="center" vertical="center"/>
    </xf>
    <xf numFmtId="205" fontId="47" fillId="7" borderId="2" xfId="134" applyNumberFormat="1" applyFont="1" applyFill="1" applyBorder="1" applyAlignment="1">
      <alignment horizontal="center" vertical="center" wrapText="1"/>
    </xf>
    <xf numFmtId="205" fontId="47" fillId="7" borderId="23" xfId="134" applyNumberFormat="1" applyFont="1" applyFill="1" applyBorder="1" applyAlignment="1">
      <alignment horizontal="center" vertical="center" wrapText="1"/>
    </xf>
  </cellXfs>
  <cellStyles count="145">
    <cellStyle name="$" xfId="1"/>
    <cellStyle name="$_db진흥" xfId="2"/>
    <cellStyle name="$_SE40" xfId="3"/>
    <cellStyle name="$_견적2" xfId="4"/>
    <cellStyle name="$_기아" xfId="5"/>
    <cellStyle name="??&amp;O?&amp;H?_x0008__x000f__x0007_?_x0007__x0001__x0001_" xfId="6"/>
    <cellStyle name="??&amp;O?&amp;H?_x0008_??_x0007__x0001__x0001_" xfId="7"/>
    <cellStyle name="_02년1차(수정)" xfId="8"/>
    <cellStyle name="_MM" xfId="9"/>
    <cellStyle name="_개요" xfId="10"/>
    <cellStyle name="_고무방충재" xfId="11"/>
    <cellStyle name="_공통" xfId="12"/>
    <cellStyle name="_공통_MM" xfId="13"/>
    <cellStyle name="_공통_외교통상정보화 4단계 구축_2.0_장비" xfId="14"/>
    <cellStyle name="_기본형" xfId="15"/>
    <cellStyle name="_디아모_한국전산원_Listprice" xfId="16"/>
    <cellStyle name="_외교통상정보화 4단계 구축_2.0_장비" xfId="17"/>
    <cellStyle name="_요약" xfId="18"/>
    <cellStyle name="_파주 GIS 시스템설계서(도로,상,하수 시스템)_050406" xfId="19"/>
    <cellStyle name="_파주시_도로 및 상,하수 범용 도입_050314" xfId="20"/>
    <cellStyle name="¤@?e_TEST-1 " xfId="21"/>
    <cellStyle name="A¨­￠￢￠O [0]_INQUIRY ￠?￥i¨u¡AAⓒ￢Aⓒª " xfId="22"/>
    <cellStyle name="A¨­￠￢￠O_INQUIRY ￠?￥i¨u¡AAⓒ￢Aⓒª " xfId="23"/>
    <cellStyle name="AeE­ [0]_AMT " xfId="24"/>
    <cellStyle name="AeE­_AMT " xfId="25"/>
    <cellStyle name="AeE¡ⓒ [0]_INQUIRY ￠?￥i¨u¡AAⓒ￢Aⓒª " xfId="26"/>
    <cellStyle name="AeE¡ⓒ_INQUIRY ￠?￥i¨u¡AAⓒ￢Aⓒª " xfId="27"/>
    <cellStyle name="ALIGNMENT" xfId="28"/>
    <cellStyle name="AÞ¸¶ [0]_AN°y(1.25) " xfId="29"/>
    <cellStyle name="AÞ¸¶_AN°y(1.25) " xfId="30"/>
    <cellStyle name="C¡IA¨ª_¡ic¨u¡A¨￢I¨￢¡Æ AN¡Æe " xfId="31"/>
    <cellStyle name="C￥AØ_¿μ¾÷CoE² " xfId="32"/>
    <cellStyle name="Calc Currency (0)" xfId="33"/>
    <cellStyle name="category" xfId="34"/>
    <cellStyle name="Comma" xfId="35"/>
    <cellStyle name="Comma [0]" xfId="36"/>
    <cellStyle name="comma zerodec" xfId="37"/>
    <cellStyle name="Comma_ SG&amp;A Bridge " xfId="38"/>
    <cellStyle name="Comma0" xfId="39"/>
    <cellStyle name="Curren?_x0012_퐀_x0017_?" xfId="40"/>
    <cellStyle name="Currency" xfId="41"/>
    <cellStyle name="Currency [0]" xfId="42"/>
    <cellStyle name="Currency_ SG&amp;A Bridge " xfId="43"/>
    <cellStyle name="Currency0" xfId="44"/>
    <cellStyle name="Currency1" xfId="45"/>
    <cellStyle name="Date" xfId="46"/>
    <cellStyle name="Dezimal [0]_laroux" xfId="47"/>
    <cellStyle name="Dezimal_laroux" xfId="48"/>
    <cellStyle name="Dollar (zero dec)" xfId="49"/>
    <cellStyle name="Fixed" xfId="50"/>
    <cellStyle name="Grey" xfId="51"/>
    <cellStyle name="HEADER" xfId="52"/>
    <cellStyle name="Header1" xfId="53"/>
    <cellStyle name="Header2" xfId="54"/>
    <cellStyle name="Heading 1" xfId="55"/>
    <cellStyle name="Heading 2" xfId="56"/>
    <cellStyle name="Heading1" xfId="57"/>
    <cellStyle name="Heading2" xfId="58"/>
    <cellStyle name="Input [yellow]" xfId="59"/>
    <cellStyle name="jin" xfId="60"/>
    <cellStyle name="Milliers [0]_Arabian Spec" xfId="61"/>
    <cellStyle name="Milliers_Arabian Spec" xfId="62"/>
    <cellStyle name="Model" xfId="63"/>
    <cellStyle name="Mon?aire [0]_Arabian Spec" xfId="64"/>
    <cellStyle name="Mon?aire_Arabian Spec" xfId="65"/>
    <cellStyle name="Normal - Style1" xfId="66"/>
    <cellStyle name="Normal_ SG&amp;A Bridge " xfId="67"/>
    <cellStyle name="Percent" xfId="68"/>
    <cellStyle name="Percent [2]" xfId="69"/>
    <cellStyle name="Standard_laroux" xfId="70"/>
    <cellStyle name="subhead" xfId="71"/>
    <cellStyle name="Total" xfId="72"/>
    <cellStyle name="W?rung [0]_laroux" xfId="73"/>
    <cellStyle name="W?rung_laroux" xfId="74"/>
    <cellStyle name="고정소숫점" xfId="75"/>
    <cellStyle name="고정출력1" xfId="76"/>
    <cellStyle name="고정출력2" xfId="77"/>
    <cellStyle name="날짜" xfId="78"/>
    <cellStyle name="달러" xfId="79"/>
    <cellStyle name="뒤에 오는 하이퍼링크_관급전기" xfId="80"/>
    <cellStyle name="똿뗦먛귟 [0.00]_PRODUCT DETAIL Q1" xfId="81"/>
    <cellStyle name="똿뗦먛귟_PRODUCT DETAIL Q1" xfId="82"/>
    <cellStyle name="믅됞 [0.00]_PRODUCT DETAIL Q1" xfId="83"/>
    <cellStyle name="믅됞_PRODUCT DETAIL Q1" xfId="84"/>
    <cellStyle name="백분율 2" xfId="85"/>
    <cellStyle name="뷭?_BOOKSHIP" xfId="86"/>
    <cellStyle name="숫자(R)" xfId="87"/>
    <cellStyle name="쉼표 [0] 2" xfId="88"/>
    <cellStyle name="쉼표 [0] 2 17" xfId="142"/>
    <cellStyle name="쉼표 [0] 2 2" xfId="89"/>
    <cellStyle name="쉼표 [0] 3" xfId="90"/>
    <cellStyle name="쉼표 [0] 4" xfId="91"/>
    <cellStyle name="쉼표 [0] 5" xfId="92"/>
    <cellStyle name="스타일 1" xfId="93"/>
    <cellStyle name="스타일 2" xfId="94"/>
    <cellStyle name="안건회계법인" xfId="95"/>
    <cellStyle name="원" xfId="96"/>
    <cellStyle name="자리수" xfId="97"/>
    <cellStyle name="자리수0" xfId="98"/>
    <cellStyle name="제목[1 줄]" xfId="99"/>
    <cellStyle name="제목[2줄 아래]" xfId="100"/>
    <cellStyle name="제목[2줄 위]" xfId="101"/>
    <cellStyle name="제목1" xfId="102"/>
    <cellStyle name="좋음 2" xfId="103"/>
    <cellStyle name="좋음 3" xfId="104"/>
    <cellStyle name="좋음 4" xfId="105"/>
    <cellStyle name="지정되지 않음" xfId="106"/>
    <cellStyle name="콤마 [0]_  종  합  " xfId="107"/>
    <cellStyle name="콤마_  종  합  " xfId="108"/>
    <cellStyle name="퍼센트" xfId="109"/>
    <cellStyle name="표준" xfId="0" builtinId="0" customBuiltin="1"/>
    <cellStyle name="표준 10 2" xfId="110"/>
    <cellStyle name="표준 2" xfId="111"/>
    <cellStyle name="표준 2 2" xfId="112"/>
    <cellStyle name="표준 2 2 2" xfId="113"/>
    <cellStyle name="표준 2 2 2 2" xfId="114"/>
    <cellStyle name="표준 2 2 2 2 2" xfId="115"/>
    <cellStyle name="표준 2 2 2 2 2 2" xfId="116"/>
    <cellStyle name="표준 2 2 2 2 2 2 2" xfId="117"/>
    <cellStyle name="표준 2 2 2 2 3" xfId="118"/>
    <cellStyle name="표준 2 2 2 3" xfId="119"/>
    <cellStyle name="표준 2 2 2 3 2" xfId="120"/>
    <cellStyle name="표준 2 2 3" xfId="121"/>
    <cellStyle name="표준 2 2 3 2" xfId="122"/>
    <cellStyle name="표준 2 2 3 2 2" xfId="123"/>
    <cellStyle name="표준 2 2 4" xfId="124"/>
    <cellStyle name="표준 2 3" xfId="125"/>
    <cellStyle name="표준 2 4" xfId="126"/>
    <cellStyle name="표준 2_OP-PCM-TMP-E001-V1.1_규모산정(템플릿)" xfId="127"/>
    <cellStyle name="표준 3" xfId="128"/>
    <cellStyle name="표준 3 2" xfId="129"/>
    <cellStyle name="표준 3 3" xfId="130"/>
    <cellStyle name="표준 4 2" xfId="131"/>
    <cellStyle name="표준 8" xfId="141"/>
    <cellStyle name="표준 9 2" xfId="132"/>
    <cellStyle name="표준_090701_영상정보통합_설계서(0.8)_2009" xfId="144"/>
    <cellStyle name="표준_가격제안서(기상DB구축)_050331" xfId="140"/>
    <cellStyle name="표준_국민참여_가격제안서_050601" xfId="133"/>
    <cellStyle name="표준_내역서" xfId="143"/>
    <cellStyle name="표준_업무기능목록(박찬희)" xfId="134"/>
    <cellStyle name="표준_행정_건설" xfId="135"/>
    <cellStyle name="합계" xfId="136"/>
    <cellStyle name="합산" xfId="137"/>
    <cellStyle name="화폐기호" xfId="138"/>
    <cellStyle name="화폐기호0" xfId="1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view="pageBreakPreview" zoomScaleNormal="100" zoomScaleSheetLayoutView="100" workbookViewId="0">
      <selection activeCell="A8" sqref="A8:K8"/>
    </sheetView>
  </sheetViews>
  <sheetFormatPr defaultRowHeight="13.5"/>
  <cols>
    <col min="9" max="9" width="9.5" customWidth="1"/>
  </cols>
  <sheetData>
    <row r="1" spans="1:11">
      <c r="A1" s="94"/>
      <c r="B1" s="95"/>
      <c r="C1" s="95"/>
      <c r="D1" s="95"/>
      <c r="E1" s="95"/>
      <c r="F1" s="95"/>
      <c r="G1" s="95"/>
      <c r="H1" s="95"/>
      <c r="I1" s="95"/>
      <c r="J1" s="95"/>
      <c r="K1" s="92"/>
    </row>
    <row r="2" spans="1:11">
      <c r="A2" s="96"/>
      <c r="B2" s="97"/>
      <c r="C2" s="97"/>
      <c r="D2" s="97"/>
      <c r="E2" s="97"/>
      <c r="F2" s="97"/>
      <c r="G2" s="97"/>
      <c r="H2" s="97"/>
      <c r="I2" s="97"/>
      <c r="J2" s="97"/>
      <c r="K2" s="93"/>
    </row>
    <row r="3" spans="1:11" ht="20.25">
      <c r="A3" s="52"/>
      <c r="B3" s="62"/>
      <c r="C3" s="62"/>
      <c r="D3" s="63"/>
      <c r="E3" s="62"/>
      <c r="F3" s="62"/>
      <c r="G3" s="63"/>
      <c r="H3" s="62"/>
      <c r="I3" s="62"/>
      <c r="J3" s="63"/>
      <c r="K3" s="53"/>
    </row>
    <row r="4" spans="1:11" ht="26.25">
      <c r="A4" s="54"/>
      <c r="B4" s="64"/>
      <c r="C4" s="64"/>
      <c r="D4" s="65"/>
      <c r="E4" s="66"/>
      <c r="F4" s="66"/>
      <c r="G4" s="66"/>
      <c r="H4" s="66"/>
      <c r="I4" s="66"/>
      <c r="J4" s="66"/>
      <c r="K4" s="55"/>
    </row>
    <row r="5" spans="1:11" ht="17.25">
      <c r="A5" s="56"/>
      <c r="B5" s="64"/>
      <c r="C5" s="64"/>
      <c r="D5" s="64"/>
      <c r="E5" s="67"/>
      <c r="F5" s="67"/>
      <c r="G5" s="67"/>
      <c r="H5" s="67"/>
      <c r="I5" s="67"/>
      <c r="J5" s="67"/>
      <c r="K5" s="55"/>
    </row>
    <row r="6" spans="1:11" ht="17.25">
      <c r="A6" s="56"/>
      <c r="B6" s="64"/>
      <c r="C6" s="64"/>
      <c r="D6" s="64"/>
      <c r="E6" s="67"/>
      <c r="F6" s="67"/>
      <c r="G6" s="67"/>
      <c r="H6" s="67"/>
      <c r="I6" s="67"/>
      <c r="J6" s="67"/>
      <c r="K6" s="55"/>
    </row>
    <row r="7" spans="1:11" ht="31.5">
      <c r="A7" s="84" t="s">
        <v>73</v>
      </c>
      <c r="B7" s="85"/>
      <c r="C7" s="85"/>
      <c r="D7" s="85"/>
      <c r="E7" s="85"/>
      <c r="F7" s="85"/>
      <c r="G7" s="85"/>
      <c r="H7" s="85"/>
      <c r="I7" s="85"/>
      <c r="J7" s="85"/>
      <c r="K7" s="86"/>
    </row>
    <row r="8" spans="1:11" ht="31.5">
      <c r="A8" s="87" t="s">
        <v>69</v>
      </c>
      <c r="B8" s="88"/>
      <c r="C8" s="88"/>
      <c r="D8" s="88"/>
      <c r="E8" s="88"/>
      <c r="F8" s="88"/>
      <c r="G8" s="88"/>
      <c r="H8" s="88"/>
      <c r="I8" s="88"/>
      <c r="J8" s="88"/>
      <c r="K8" s="89"/>
    </row>
    <row r="9" spans="1:11" ht="17.25">
      <c r="A9" s="57"/>
      <c r="B9" s="68"/>
      <c r="C9" s="68"/>
      <c r="D9" s="68"/>
      <c r="E9" s="68"/>
      <c r="F9" s="68"/>
      <c r="G9" s="68"/>
      <c r="H9" s="68"/>
      <c r="I9" s="68"/>
      <c r="J9" s="68"/>
      <c r="K9" s="58"/>
    </row>
    <row r="10" spans="1:11" ht="17.25">
      <c r="A10" s="57"/>
      <c r="B10" s="68"/>
      <c r="C10" s="69"/>
      <c r="D10" s="68"/>
      <c r="E10" s="68"/>
      <c r="F10" s="68"/>
      <c r="G10" s="70"/>
      <c r="H10" s="90"/>
      <c r="I10" s="90"/>
      <c r="J10" s="68"/>
      <c r="K10" s="58"/>
    </row>
    <row r="11" spans="1:11" ht="17.25">
      <c r="A11" s="57"/>
      <c r="B11" s="68"/>
      <c r="C11" s="69"/>
      <c r="D11" s="68"/>
      <c r="E11" s="68"/>
      <c r="F11" s="68"/>
      <c r="G11" s="70"/>
      <c r="H11" s="90"/>
      <c r="I11" s="90"/>
      <c r="J11" s="68"/>
      <c r="K11" s="58"/>
    </row>
    <row r="12" spans="1:11" ht="17.25">
      <c r="A12" s="57"/>
      <c r="B12" s="68"/>
      <c r="C12" s="69"/>
      <c r="D12" s="69"/>
      <c r="E12" s="68"/>
      <c r="F12" s="68"/>
      <c r="G12" s="69"/>
      <c r="H12" s="69"/>
      <c r="I12" s="69"/>
      <c r="J12" s="69"/>
      <c r="K12" s="58"/>
    </row>
    <row r="13" spans="1:11" ht="17.25">
      <c r="A13" s="57"/>
      <c r="B13" s="68"/>
      <c r="C13" s="68"/>
      <c r="D13" s="71"/>
      <c r="E13" s="72"/>
      <c r="F13" s="68"/>
      <c r="G13" s="91"/>
      <c r="H13" s="91"/>
      <c r="I13" s="91"/>
      <c r="J13" s="68"/>
      <c r="K13" s="58"/>
    </row>
    <row r="14" spans="1:11" ht="17.25">
      <c r="A14" s="57"/>
      <c r="B14" s="68"/>
      <c r="C14" s="68"/>
      <c r="D14" s="71"/>
      <c r="E14" s="72"/>
      <c r="F14" s="68"/>
      <c r="G14" s="90"/>
      <c r="H14" s="90"/>
      <c r="I14" s="90"/>
      <c r="J14" s="68"/>
      <c r="K14" s="58"/>
    </row>
    <row r="15" spans="1:11" ht="26.25">
      <c r="A15" s="59"/>
      <c r="B15" s="73"/>
      <c r="C15" s="74"/>
      <c r="D15" s="83" t="s">
        <v>70</v>
      </c>
      <c r="E15" s="83"/>
      <c r="F15" s="83"/>
      <c r="G15" s="75" t="s">
        <v>71</v>
      </c>
      <c r="H15" s="83">
        <f>SUM('3D 서비스 데이터 가공(LOD1)'!D29:I29,'소프트웨어 유지관리 및 운영비 산출'!C29:G29)</f>
        <v>0</v>
      </c>
      <c r="I15" s="83"/>
      <c r="J15" s="76" t="s">
        <v>72</v>
      </c>
      <c r="K15" s="60"/>
    </row>
    <row r="16" spans="1:11" ht="20.25">
      <c r="A16" s="57"/>
      <c r="B16" s="68"/>
      <c r="C16" s="71"/>
      <c r="D16" s="71"/>
      <c r="E16" s="71"/>
      <c r="F16" s="68"/>
      <c r="G16" s="77"/>
      <c r="H16" s="77"/>
      <c r="I16" s="77"/>
      <c r="J16" s="68"/>
      <c r="K16" s="61"/>
    </row>
    <row r="17" spans="1:11" ht="20.25">
      <c r="A17" s="57"/>
      <c r="B17" s="68"/>
      <c r="C17" s="71"/>
      <c r="D17" s="71"/>
      <c r="E17" s="71"/>
      <c r="F17" s="68"/>
      <c r="G17" s="77"/>
      <c r="H17" s="77"/>
      <c r="I17" s="77"/>
      <c r="J17" s="68"/>
      <c r="K17" s="61"/>
    </row>
    <row r="18" spans="1:11" ht="21" thickBot="1">
      <c r="A18" s="78"/>
      <c r="B18" s="79"/>
      <c r="C18" s="80"/>
      <c r="D18" s="80"/>
      <c r="E18" s="80"/>
      <c r="F18" s="79"/>
      <c r="G18" s="81"/>
      <c r="H18" s="81"/>
      <c r="I18" s="81"/>
      <c r="J18" s="79"/>
      <c r="K18" s="82"/>
    </row>
  </sheetData>
  <mergeCells count="14">
    <mergeCell ref="K1:K2"/>
    <mergeCell ref="A1:B2"/>
    <mergeCell ref="C1:D2"/>
    <mergeCell ref="E1:F2"/>
    <mergeCell ref="G1:H2"/>
    <mergeCell ref="I1:J2"/>
    <mergeCell ref="H15:I15"/>
    <mergeCell ref="D15:F15"/>
    <mergeCell ref="A7:K7"/>
    <mergeCell ref="A8:K8"/>
    <mergeCell ref="H10:I10"/>
    <mergeCell ref="H11:I11"/>
    <mergeCell ref="G13:I13"/>
    <mergeCell ref="G14:I1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13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0"/>
  <sheetViews>
    <sheetView showGridLines="0" tabSelected="1" view="pageBreakPreview" zoomScaleNormal="100" zoomScaleSheetLayoutView="100" workbookViewId="0">
      <selection activeCell="D25" sqref="D25:I25"/>
    </sheetView>
  </sheetViews>
  <sheetFormatPr defaultRowHeight="13.5"/>
  <cols>
    <col min="1" max="1" width="2" style="28" customWidth="1"/>
    <col min="2" max="2" width="38.75" style="28" bestFit="1" customWidth="1"/>
    <col min="3" max="3" width="24.875" style="28" bestFit="1" customWidth="1"/>
    <col min="4" max="8" width="11.25" style="28" bestFit="1" customWidth="1"/>
    <col min="9" max="9" width="29.5" style="28" bestFit="1" customWidth="1"/>
    <col min="10" max="16384" width="9" style="28"/>
  </cols>
  <sheetData>
    <row r="1" spans="2:9" ht="20.25">
      <c r="B1" s="101" t="s">
        <v>62</v>
      </c>
      <c r="C1" s="102"/>
      <c r="D1" s="102"/>
      <c r="E1" s="102"/>
      <c r="F1" s="102"/>
      <c r="G1" s="102"/>
      <c r="H1" s="102"/>
      <c r="I1" s="103"/>
    </row>
    <row r="2" spans="2:9" ht="20.25">
      <c r="B2" s="1"/>
      <c r="C2" s="29"/>
      <c r="D2" s="29"/>
      <c r="E2" s="29"/>
      <c r="F2" s="29"/>
      <c r="G2" s="29"/>
      <c r="H2" s="29"/>
      <c r="I2" s="3" t="s">
        <v>61</v>
      </c>
    </row>
    <row r="3" spans="2:9" ht="16.5">
      <c r="B3" s="4"/>
      <c r="C3" s="29"/>
      <c r="D3" s="29"/>
      <c r="E3" s="29"/>
      <c r="F3" s="29"/>
      <c r="G3" s="29"/>
      <c r="H3" s="29"/>
      <c r="I3" s="5"/>
    </row>
    <row r="4" spans="2:9" ht="16.5">
      <c r="B4" s="6" t="s">
        <v>60</v>
      </c>
      <c r="C4" s="29"/>
      <c r="D4" s="29"/>
      <c r="E4" s="29"/>
      <c r="F4" s="29"/>
      <c r="G4" s="29"/>
      <c r="H4" s="29"/>
      <c r="I4" s="7" t="s">
        <v>59</v>
      </c>
    </row>
    <row r="5" spans="2:9" ht="17.25">
      <c r="B5" s="18" t="s">
        <v>58</v>
      </c>
      <c r="C5" s="104" t="s">
        <v>57</v>
      </c>
      <c r="D5" s="104"/>
      <c r="E5" s="104"/>
      <c r="F5" s="104"/>
      <c r="G5" s="104"/>
      <c r="H5" s="48"/>
      <c r="I5" s="19" t="s">
        <v>56</v>
      </c>
    </row>
    <row r="6" spans="2:9" ht="16.5">
      <c r="B6" s="34" t="s">
        <v>55</v>
      </c>
      <c r="C6" s="105" t="s">
        <v>68</v>
      </c>
      <c r="D6" s="106"/>
      <c r="E6" s="106"/>
      <c r="F6" s="106"/>
      <c r="G6" s="107"/>
      <c r="H6" s="43"/>
      <c r="I6" s="25">
        <v>0</v>
      </c>
    </row>
    <row r="7" spans="2:9" ht="16.5">
      <c r="B7" s="34" t="s">
        <v>54</v>
      </c>
      <c r="C7" s="108" t="s">
        <v>68</v>
      </c>
      <c r="D7" s="109"/>
      <c r="E7" s="109"/>
      <c r="F7" s="109"/>
      <c r="G7" s="110"/>
      <c r="H7" s="44"/>
      <c r="I7" s="25">
        <v>0</v>
      </c>
    </row>
    <row r="8" spans="2:9" ht="16.5">
      <c r="B8" s="16"/>
      <c r="C8" s="111"/>
      <c r="D8" s="111"/>
      <c r="E8" s="111"/>
      <c r="F8" s="111"/>
      <c r="G8" s="111"/>
      <c r="H8" s="45"/>
      <c r="I8" s="17"/>
    </row>
    <row r="9" spans="2:9" ht="16.5">
      <c r="B9" s="37" t="s">
        <v>53</v>
      </c>
      <c r="C9" s="98" t="s">
        <v>68</v>
      </c>
      <c r="D9" s="99"/>
      <c r="E9" s="99"/>
      <c r="F9" s="99"/>
      <c r="G9" s="100"/>
      <c r="H9" s="41"/>
      <c r="I9" s="15">
        <f>SUM(I6:I8)</f>
        <v>0</v>
      </c>
    </row>
    <row r="10" spans="2:9" ht="16.5">
      <c r="B10" s="4"/>
      <c r="C10" s="29"/>
      <c r="D10" s="29"/>
      <c r="E10" s="29"/>
      <c r="F10" s="29"/>
      <c r="G10" s="29"/>
      <c r="H10" s="29"/>
      <c r="I10" s="8"/>
    </row>
    <row r="11" spans="2:9">
      <c r="B11" s="9" t="s">
        <v>52</v>
      </c>
      <c r="C11" s="30"/>
      <c r="D11" s="30"/>
      <c r="E11" s="30"/>
      <c r="F11" s="30"/>
      <c r="G11" s="30"/>
      <c r="H11" s="30"/>
      <c r="I11" s="38" t="s">
        <v>51</v>
      </c>
    </row>
    <row r="12" spans="2:9" ht="16.5">
      <c r="B12" s="118" t="s">
        <v>50</v>
      </c>
      <c r="C12" s="119"/>
      <c r="D12" s="23"/>
      <c r="E12" s="122" t="s">
        <v>49</v>
      </c>
      <c r="F12" s="123"/>
      <c r="G12" s="123"/>
      <c r="H12" s="123"/>
      <c r="I12" s="124"/>
    </row>
    <row r="13" spans="2:9" ht="33">
      <c r="B13" s="120"/>
      <c r="C13" s="121"/>
      <c r="D13" s="36" t="s">
        <v>64</v>
      </c>
      <c r="E13" s="36" t="s">
        <v>65</v>
      </c>
      <c r="F13" s="36" t="s">
        <v>66</v>
      </c>
      <c r="G13" s="36" t="s">
        <v>67</v>
      </c>
      <c r="H13" s="36" t="s">
        <v>48</v>
      </c>
      <c r="I13" s="42" t="s">
        <v>47</v>
      </c>
    </row>
    <row r="14" spans="2:9">
      <c r="B14" s="125" t="s">
        <v>46</v>
      </c>
      <c r="C14" s="39" t="s">
        <v>45</v>
      </c>
      <c r="D14" s="128">
        <v>0</v>
      </c>
      <c r="E14" s="128">
        <v>0</v>
      </c>
      <c r="F14" s="128">
        <v>0.1</v>
      </c>
      <c r="G14" s="128">
        <v>0</v>
      </c>
      <c r="H14" s="128">
        <v>0</v>
      </c>
      <c r="I14" s="131">
        <v>0</v>
      </c>
    </row>
    <row r="15" spans="2:9">
      <c r="B15" s="126"/>
      <c r="C15" s="39" t="s">
        <v>44</v>
      </c>
      <c r="D15" s="129"/>
      <c r="E15" s="129"/>
      <c r="F15" s="129"/>
      <c r="G15" s="129"/>
      <c r="H15" s="129"/>
      <c r="I15" s="132"/>
    </row>
    <row r="16" spans="2:9">
      <c r="B16" s="127"/>
      <c r="C16" s="39" t="s">
        <v>40</v>
      </c>
      <c r="D16" s="130"/>
      <c r="E16" s="130"/>
      <c r="F16" s="130"/>
      <c r="G16" s="130"/>
      <c r="H16" s="130"/>
      <c r="I16" s="133"/>
    </row>
    <row r="17" spans="2:9">
      <c r="B17" s="125" t="s">
        <v>43</v>
      </c>
      <c r="C17" s="39" t="s">
        <v>42</v>
      </c>
      <c r="D17" s="115">
        <v>0</v>
      </c>
      <c r="E17" s="128">
        <v>0</v>
      </c>
      <c r="F17" s="128">
        <v>0.4</v>
      </c>
      <c r="G17" s="128">
        <v>0.4</v>
      </c>
      <c r="H17" s="115">
        <v>0.16</v>
      </c>
      <c r="I17" s="112">
        <v>0.16</v>
      </c>
    </row>
    <row r="18" spans="2:9">
      <c r="B18" s="126"/>
      <c r="C18" s="39" t="s">
        <v>41</v>
      </c>
      <c r="D18" s="116"/>
      <c r="E18" s="129"/>
      <c r="F18" s="129"/>
      <c r="G18" s="129"/>
      <c r="H18" s="116"/>
      <c r="I18" s="113"/>
    </row>
    <row r="19" spans="2:9">
      <c r="B19" s="127"/>
      <c r="C19" s="39" t="s">
        <v>40</v>
      </c>
      <c r="D19" s="117"/>
      <c r="E19" s="130"/>
      <c r="F19" s="130"/>
      <c r="G19" s="130"/>
      <c r="H19" s="117"/>
      <c r="I19" s="114"/>
    </row>
    <row r="20" spans="2:9" ht="16.5">
      <c r="B20" s="134" t="s">
        <v>39</v>
      </c>
      <c r="C20" s="135"/>
      <c r="D20" s="21">
        <f t="shared" ref="D20:I20" si="0">SUM(D14:D19)</f>
        <v>0</v>
      </c>
      <c r="E20" s="21">
        <f t="shared" si="0"/>
        <v>0</v>
      </c>
      <c r="F20" s="21">
        <f t="shared" si="0"/>
        <v>0.5</v>
      </c>
      <c r="G20" s="21">
        <f t="shared" si="0"/>
        <v>0.4</v>
      </c>
      <c r="H20" s="21">
        <f t="shared" si="0"/>
        <v>0.16</v>
      </c>
      <c r="I20" s="22">
        <f t="shared" si="0"/>
        <v>0.16</v>
      </c>
    </row>
    <row r="21" spans="2:9" ht="16.5">
      <c r="B21" s="134" t="s">
        <v>38</v>
      </c>
      <c r="C21" s="135"/>
      <c r="D21" s="27">
        <v>230422</v>
      </c>
      <c r="E21" s="27">
        <v>201702</v>
      </c>
      <c r="F21" s="27">
        <v>176045</v>
      </c>
      <c r="G21" s="27">
        <v>143071</v>
      </c>
      <c r="H21" s="47">
        <v>151535</v>
      </c>
      <c r="I21" s="26">
        <v>163696</v>
      </c>
    </row>
    <row r="22" spans="2:9" ht="16.5">
      <c r="B22" s="134" t="s">
        <v>37</v>
      </c>
      <c r="C22" s="135"/>
      <c r="D22" s="136">
        <v>22.13</v>
      </c>
      <c r="E22" s="136"/>
      <c r="F22" s="136"/>
      <c r="G22" s="136"/>
      <c r="H22" s="136"/>
      <c r="I22" s="137"/>
    </row>
    <row r="23" spans="2:9" ht="16.5">
      <c r="B23" s="134" t="s">
        <v>36</v>
      </c>
      <c r="C23" s="135"/>
      <c r="D23" s="138">
        <f>(D20*D21*D22)+(E20*E21*D22)+(F20*F21*D22)+(G20*G21*D22)+(H20*H21*D22)+(I20*I21*D22)</f>
        <v>4330572.3417999996</v>
      </c>
      <c r="E23" s="139"/>
      <c r="F23" s="139"/>
      <c r="G23" s="139"/>
      <c r="H23" s="139"/>
      <c r="I23" s="140"/>
    </row>
    <row r="24" spans="2:9" ht="16.5">
      <c r="B24" s="40" t="s">
        <v>35</v>
      </c>
      <c r="C24" s="46">
        <v>1.1000000000000001</v>
      </c>
      <c r="D24" s="138"/>
      <c r="E24" s="139"/>
      <c r="F24" s="139"/>
      <c r="G24" s="139"/>
      <c r="H24" s="139"/>
      <c r="I24" s="140"/>
    </row>
    <row r="25" spans="2:9" ht="16.5">
      <c r="B25" s="40" t="s">
        <v>34</v>
      </c>
      <c r="C25" s="46">
        <v>0.2</v>
      </c>
      <c r="D25" s="138"/>
      <c r="E25" s="139"/>
      <c r="F25" s="139"/>
      <c r="G25" s="139"/>
      <c r="H25" s="139"/>
      <c r="I25" s="140"/>
    </row>
    <row r="26" spans="2:9" ht="16.5">
      <c r="B26" s="134" t="s">
        <v>33</v>
      </c>
      <c r="C26" s="135"/>
      <c r="D26" s="138"/>
      <c r="E26" s="139"/>
      <c r="F26" s="139"/>
      <c r="G26" s="139"/>
      <c r="H26" s="139"/>
      <c r="I26" s="140"/>
    </row>
    <row r="27" spans="2:9" ht="16.5">
      <c r="B27" s="134" t="s">
        <v>32</v>
      </c>
      <c r="C27" s="135"/>
      <c r="D27" s="138"/>
      <c r="E27" s="139"/>
      <c r="F27" s="139"/>
      <c r="G27" s="139"/>
      <c r="H27" s="139"/>
      <c r="I27" s="140"/>
    </row>
    <row r="28" spans="2:9" ht="16.5">
      <c r="B28" s="134" t="s">
        <v>31</v>
      </c>
      <c r="C28" s="135"/>
      <c r="D28" s="138"/>
      <c r="E28" s="139"/>
      <c r="F28" s="139"/>
      <c r="G28" s="139"/>
      <c r="H28" s="139"/>
      <c r="I28" s="140"/>
    </row>
    <row r="29" spans="2:9" ht="16.5">
      <c r="B29" s="134" t="s">
        <v>30</v>
      </c>
      <c r="C29" s="135"/>
      <c r="D29" s="138"/>
      <c r="E29" s="139"/>
      <c r="F29" s="139"/>
      <c r="G29" s="139"/>
      <c r="H29" s="139"/>
      <c r="I29" s="140"/>
    </row>
    <row r="30" spans="2:9" ht="14.25" thickBot="1">
      <c r="B30" s="11"/>
      <c r="C30" s="31"/>
      <c r="D30" s="31"/>
      <c r="E30" s="31"/>
      <c r="F30" s="31"/>
      <c r="G30" s="31"/>
      <c r="H30" s="31"/>
      <c r="I30" s="12"/>
    </row>
    <row r="36" spans="3:5">
      <c r="C36" s="32"/>
      <c r="D36" s="32"/>
      <c r="E36" s="32"/>
    </row>
    <row r="37" spans="3:5">
      <c r="C37" s="33"/>
      <c r="D37" s="33"/>
      <c r="E37" s="33"/>
    </row>
    <row r="38" spans="3:5">
      <c r="C38" s="32"/>
      <c r="D38" s="32"/>
      <c r="E38" s="32"/>
    </row>
    <row r="39" spans="3:5">
      <c r="C39" s="32"/>
      <c r="D39" s="32"/>
      <c r="E39" s="32"/>
    </row>
    <row r="40" spans="3:5">
      <c r="C40" s="32"/>
      <c r="D40" s="32"/>
      <c r="E40" s="32"/>
    </row>
  </sheetData>
  <mergeCells count="38">
    <mergeCell ref="B29:C29"/>
    <mergeCell ref="D29:I29"/>
    <mergeCell ref="B28:C28"/>
    <mergeCell ref="D28:I28"/>
    <mergeCell ref="D24:I24"/>
    <mergeCell ref="D25:I25"/>
    <mergeCell ref="B26:C26"/>
    <mergeCell ref="D26:I26"/>
    <mergeCell ref="B27:C27"/>
    <mergeCell ref="D27:I27"/>
    <mergeCell ref="B20:C20"/>
    <mergeCell ref="B21:C21"/>
    <mergeCell ref="B22:C22"/>
    <mergeCell ref="D22:I22"/>
    <mergeCell ref="B23:C23"/>
    <mergeCell ref="D23:I23"/>
    <mergeCell ref="I17:I19"/>
    <mergeCell ref="H17:H19"/>
    <mergeCell ref="B12:C13"/>
    <mergeCell ref="E12:I12"/>
    <mergeCell ref="B14:B16"/>
    <mergeCell ref="D14:D16"/>
    <mergeCell ref="E14:E16"/>
    <mergeCell ref="F14:F16"/>
    <mergeCell ref="G14:G16"/>
    <mergeCell ref="I14:I16"/>
    <mergeCell ref="H14:H16"/>
    <mergeCell ref="B17:B19"/>
    <mergeCell ref="D17:D19"/>
    <mergeCell ref="E17:E19"/>
    <mergeCell ref="F17:F19"/>
    <mergeCell ref="G17:G19"/>
    <mergeCell ref="C9:G9"/>
    <mergeCell ref="B1:I1"/>
    <mergeCell ref="C5:G5"/>
    <mergeCell ref="C6:G6"/>
    <mergeCell ref="C7:G7"/>
    <mergeCell ref="C8:G8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view="pageBreakPreview" zoomScaleNormal="100" zoomScaleSheetLayoutView="100" workbookViewId="0">
      <selection activeCell="C23" sqref="C23:G23"/>
    </sheetView>
  </sheetViews>
  <sheetFormatPr defaultRowHeight="13.5"/>
  <cols>
    <col min="1" max="1" width="12.375" customWidth="1"/>
    <col min="2" max="2" width="40.625" customWidth="1"/>
    <col min="3" max="4" width="15.625" style="28" customWidth="1"/>
    <col min="5" max="7" width="15.625" customWidth="1"/>
  </cols>
  <sheetData>
    <row r="1" spans="1:7" ht="20.25">
      <c r="A1" s="101" t="s">
        <v>27</v>
      </c>
      <c r="B1" s="102"/>
      <c r="C1" s="102"/>
      <c r="D1" s="102"/>
      <c r="E1" s="102"/>
      <c r="F1" s="102"/>
      <c r="G1" s="103"/>
    </row>
    <row r="2" spans="1:7" ht="20.25">
      <c r="A2" s="1"/>
      <c r="B2" s="2"/>
      <c r="C2" s="29"/>
      <c r="D2" s="29"/>
      <c r="E2" s="2"/>
      <c r="F2" s="2"/>
      <c r="G2" s="3" t="s">
        <v>21</v>
      </c>
    </row>
    <row r="3" spans="1:7" ht="16.5">
      <c r="A3" s="4"/>
      <c r="B3" s="2"/>
      <c r="C3" s="29"/>
      <c r="D3" s="29"/>
      <c r="E3" s="2"/>
      <c r="F3" s="2"/>
      <c r="G3" s="5"/>
    </row>
    <row r="4" spans="1:7" ht="16.5">
      <c r="A4" s="6" t="s">
        <v>1</v>
      </c>
      <c r="B4" s="2"/>
      <c r="C4" s="29"/>
      <c r="D4" s="29"/>
      <c r="E4" s="2"/>
      <c r="F4" s="2"/>
      <c r="G4" s="7" t="s">
        <v>4</v>
      </c>
    </row>
    <row r="5" spans="1:7" ht="17.25">
      <c r="A5" s="18" t="s">
        <v>0</v>
      </c>
      <c r="B5" s="104" t="s">
        <v>2</v>
      </c>
      <c r="C5" s="104"/>
      <c r="D5" s="104"/>
      <c r="E5" s="104"/>
      <c r="F5" s="104"/>
      <c r="G5" s="19" t="s">
        <v>15</v>
      </c>
    </row>
    <row r="6" spans="1:7" ht="16.5">
      <c r="A6" s="34" t="s">
        <v>14</v>
      </c>
      <c r="B6" s="105"/>
      <c r="C6" s="106"/>
      <c r="D6" s="106"/>
      <c r="E6" s="106"/>
      <c r="F6" s="107"/>
      <c r="G6" s="25"/>
    </row>
    <row r="7" spans="1:7" ht="16.5">
      <c r="A7" s="20" t="s">
        <v>22</v>
      </c>
      <c r="B7" s="108"/>
      <c r="C7" s="109"/>
      <c r="D7" s="109"/>
      <c r="E7" s="109"/>
      <c r="F7" s="110"/>
      <c r="G7" s="25"/>
    </row>
    <row r="8" spans="1:7" ht="16.5">
      <c r="A8" s="16"/>
      <c r="B8" s="111"/>
      <c r="C8" s="111"/>
      <c r="D8" s="111"/>
      <c r="E8" s="111"/>
      <c r="F8" s="111"/>
      <c r="G8" s="17"/>
    </row>
    <row r="9" spans="1:7" ht="16.5">
      <c r="A9" s="37" t="s">
        <v>3</v>
      </c>
      <c r="B9" s="98"/>
      <c r="C9" s="99"/>
      <c r="D9" s="99"/>
      <c r="E9" s="99"/>
      <c r="F9" s="100"/>
      <c r="G9" s="15">
        <f>SUM(G6:G8)</f>
        <v>0</v>
      </c>
    </row>
    <row r="10" spans="1:7" ht="16.5">
      <c r="A10" s="4"/>
      <c r="B10" s="2"/>
      <c r="C10" s="29"/>
      <c r="D10" s="29"/>
      <c r="E10" s="2"/>
      <c r="F10" s="2"/>
      <c r="G10" s="8"/>
    </row>
    <row r="11" spans="1:7">
      <c r="A11" s="9" t="s">
        <v>16</v>
      </c>
      <c r="B11" s="10"/>
      <c r="C11" s="30"/>
      <c r="D11" s="30"/>
      <c r="E11" s="10"/>
      <c r="F11" s="10"/>
      <c r="G11" s="38" t="s">
        <v>5</v>
      </c>
    </row>
    <row r="12" spans="1:7" s="28" customFormat="1" ht="16.5">
      <c r="A12" s="118" t="s">
        <v>17</v>
      </c>
      <c r="B12" s="119"/>
      <c r="C12" s="23"/>
      <c r="D12" s="122" t="s">
        <v>8</v>
      </c>
      <c r="E12" s="123"/>
      <c r="F12" s="123"/>
      <c r="G12" s="124"/>
    </row>
    <row r="13" spans="1:7" s="28" customFormat="1" ht="16.5">
      <c r="A13" s="120"/>
      <c r="B13" s="121"/>
      <c r="C13" s="35" t="s">
        <v>9</v>
      </c>
      <c r="D13" s="36" t="s">
        <v>64</v>
      </c>
      <c r="E13" s="36" t="s">
        <v>65</v>
      </c>
      <c r="F13" s="36" t="s">
        <v>66</v>
      </c>
      <c r="G13" s="24" t="s">
        <v>67</v>
      </c>
    </row>
    <row r="14" spans="1:7" s="28" customFormat="1">
      <c r="A14" s="125" t="s">
        <v>10</v>
      </c>
      <c r="B14" s="39" t="s">
        <v>74</v>
      </c>
      <c r="C14" s="128">
        <v>0</v>
      </c>
      <c r="D14" s="128">
        <v>1.5</v>
      </c>
      <c r="E14" s="128">
        <v>0</v>
      </c>
      <c r="F14" s="128">
        <v>0</v>
      </c>
      <c r="G14" s="131">
        <v>0</v>
      </c>
    </row>
    <row r="15" spans="1:7" s="28" customFormat="1">
      <c r="A15" s="126"/>
      <c r="B15" s="39" t="s">
        <v>23</v>
      </c>
      <c r="C15" s="129"/>
      <c r="D15" s="129"/>
      <c r="E15" s="129"/>
      <c r="F15" s="129"/>
      <c r="G15" s="132"/>
    </row>
    <row r="16" spans="1:7" s="28" customFormat="1">
      <c r="A16" s="127"/>
      <c r="B16" s="39" t="s">
        <v>24</v>
      </c>
      <c r="C16" s="130"/>
      <c r="D16" s="130"/>
      <c r="E16" s="130"/>
      <c r="F16" s="130"/>
      <c r="G16" s="133"/>
    </row>
    <row r="17" spans="1:7" s="28" customFormat="1">
      <c r="A17" s="125" t="s">
        <v>11</v>
      </c>
      <c r="B17" s="39" t="s">
        <v>63</v>
      </c>
      <c r="C17" s="128">
        <v>0</v>
      </c>
      <c r="D17" s="128">
        <v>0.5</v>
      </c>
      <c r="E17" s="128">
        <v>0</v>
      </c>
      <c r="F17" s="128">
        <v>0</v>
      </c>
      <c r="G17" s="131">
        <v>2</v>
      </c>
    </row>
    <row r="18" spans="1:7" s="28" customFormat="1">
      <c r="A18" s="126"/>
      <c r="B18" s="39" t="s">
        <v>25</v>
      </c>
      <c r="C18" s="129"/>
      <c r="D18" s="129"/>
      <c r="E18" s="129"/>
      <c r="F18" s="129"/>
      <c r="G18" s="132"/>
    </row>
    <row r="19" spans="1:7" s="28" customFormat="1">
      <c r="A19" s="127"/>
      <c r="B19" s="39" t="s">
        <v>26</v>
      </c>
      <c r="C19" s="130"/>
      <c r="D19" s="130"/>
      <c r="E19" s="130"/>
      <c r="F19" s="130"/>
      <c r="G19" s="133"/>
    </row>
    <row r="20" spans="1:7" s="28" customFormat="1" ht="16.5">
      <c r="A20" s="134" t="s">
        <v>12</v>
      </c>
      <c r="B20" s="135"/>
      <c r="C20" s="21">
        <f>SUM(C14:C19)</f>
        <v>0</v>
      </c>
      <c r="D20" s="21">
        <f>SUM(D14:D19)</f>
        <v>2</v>
      </c>
      <c r="E20" s="21">
        <f t="shared" ref="E20:F20" si="0">SUM(E14:E19)</f>
        <v>0</v>
      </c>
      <c r="F20" s="21">
        <f t="shared" si="0"/>
        <v>0</v>
      </c>
      <c r="G20" s="22">
        <f>SUM(G14:G19)</f>
        <v>2</v>
      </c>
    </row>
    <row r="21" spans="1:7" s="28" customFormat="1" ht="16.5">
      <c r="A21" s="134" t="s">
        <v>20</v>
      </c>
      <c r="B21" s="135"/>
      <c r="C21" s="27">
        <v>452611</v>
      </c>
      <c r="D21" s="27">
        <v>391068</v>
      </c>
      <c r="E21" s="27">
        <v>305353</v>
      </c>
      <c r="F21" s="27">
        <v>239506</v>
      </c>
      <c r="G21" s="26">
        <v>191320</v>
      </c>
    </row>
    <row r="22" spans="1:7" s="28" customFormat="1" ht="16.5">
      <c r="A22" s="134" t="s">
        <v>13</v>
      </c>
      <c r="B22" s="135"/>
      <c r="C22" s="141">
        <v>20.8</v>
      </c>
      <c r="D22" s="141"/>
      <c r="E22" s="141"/>
      <c r="F22" s="141"/>
      <c r="G22" s="142"/>
    </row>
    <row r="23" spans="1:7" ht="16.5">
      <c r="A23" s="134" t="s">
        <v>7</v>
      </c>
      <c r="B23" s="135"/>
      <c r="C23" s="138">
        <f>(C20*C21*C22)+(D20*D21*C22)+(E20*E21*C22) + (F20*F21*C22)+(G20*G21*C22)</f>
        <v>24227340.800000001</v>
      </c>
      <c r="D23" s="139"/>
      <c r="E23" s="139"/>
      <c r="F23" s="139"/>
      <c r="G23" s="140"/>
    </row>
    <row r="24" spans="1:7" s="51" customFormat="1" ht="16.5">
      <c r="A24" s="49" t="s">
        <v>18</v>
      </c>
      <c r="B24" s="50">
        <v>1.1000000000000001</v>
      </c>
      <c r="C24" s="138"/>
      <c r="D24" s="139"/>
      <c r="E24" s="139"/>
      <c r="F24" s="139"/>
      <c r="G24" s="140"/>
    </row>
    <row r="25" spans="1:7" s="51" customFormat="1" ht="16.5">
      <c r="A25" s="49" t="s">
        <v>19</v>
      </c>
      <c r="B25" s="50">
        <v>0.2</v>
      </c>
      <c r="C25" s="138"/>
      <c r="D25" s="139"/>
      <c r="E25" s="139"/>
      <c r="F25" s="139"/>
      <c r="G25" s="140"/>
    </row>
    <row r="26" spans="1:7" ht="16.5">
      <c r="A26" s="134" t="s">
        <v>6</v>
      </c>
      <c r="B26" s="135"/>
      <c r="C26" s="138"/>
      <c r="D26" s="139"/>
      <c r="E26" s="139"/>
      <c r="F26" s="139"/>
      <c r="G26" s="140"/>
    </row>
    <row r="27" spans="1:7" ht="16.5">
      <c r="A27" s="134" t="s">
        <v>32</v>
      </c>
      <c r="B27" s="135"/>
      <c r="C27" s="138"/>
      <c r="D27" s="139"/>
      <c r="E27" s="139"/>
      <c r="F27" s="139"/>
      <c r="G27" s="140"/>
    </row>
    <row r="28" spans="1:7" s="28" customFormat="1" ht="16.5">
      <c r="A28" s="134" t="s">
        <v>28</v>
      </c>
      <c r="B28" s="135"/>
      <c r="C28" s="138"/>
      <c r="D28" s="139"/>
      <c r="E28" s="139"/>
      <c r="F28" s="139"/>
      <c r="G28" s="140"/>
    </row>
    <row r="29" spans="1:7" s="28" customFormat="1" ht="16.5">
      <c r="A29" s="134" t="s">
        <v>29</v>
      </c>
      <c r="B29" s="135"/>
      <c r="C29" s="138"/>
      <c r="D29" s="139"/>
      <c r="E29" s="139"/>
      <c r="F29" s="139"/>
      <c r="G29" s="140"/>
    </row>
    <row r="35" spans="2:4">
      <c r="B35" s="13"/>
      <c r="C35" s="32"/>
      <c r="D35" s="32"/>
    </row>
    <row r="36" spans="2:4">
      <c r="B36" s="14"/>
      <c r="C36" s="33"/>
      <c r="D36" s="33"/>
    </row>
    <row r="37" spans="2:4">
      <c r="B37" s="13"/>
      <c r="C37" s="32"/>
      <c r="D37" s="32"/>
    </row>
    <row r="38" spans="2:4">
      <c r="B38" s="13"/>
      <c r="C38" s="32"/>
      <c r="D38" s="32"/>
    </row>
    <row r="39" spans="2:4">
      <c r="B39" s="13"/>
      <c r="C39" s="32"/>
      <c r="D39" s="32"/>
    </row>
  </sheetData>
  <mergeCells count="36">
    <mergeCell ref="A28:B28"/>
    <mergeCell ref="A29:B29"/>
    <mergeCell ref="C28:G28"/>
    <mergeCell ref="C29:G29"/>
    <mergeCell ref="C27:G27"/>
    <mergeCell ref="A27:B27"/>
    <mergeCell ref="A14:A16"/>
    <mergeCell ref="C23:G23"/>
    <mergeCell ref="C24:G24"/>
    <mergeCell ref="C25:G25"/>
    <mergeCell ref="C26:G26"/>
    <mergeCell ref="A17:A19"/>
    <mergeCell ref="A23:B23"/>
    <mergeCell ref="A26:B26"/>
    <mergeCell ref="A20:B20"/>
    <mergeCell ref="A21:B21"/>
    <mergeCell ref="A22:B22"/>
    <mergeCell ref="C22:G22"/>
    <mergeCell ref="G14:G16"/>
    <mergeCell ref="F17:F19"/>
    <mergeCell ref="G17:G19"/>
    <mergeCell ref="D14:D16"/>
    <mergeCell ref="E14:E16"/>
    <mergeCell ref="F14:F16"/>
    <mergeCell ref="C14:C16"/>
    <mergeCell ref="C17:C19"/>
    <mergeCell ref="D17:D19"/>
    <mergeCell ref="E17:E19"/>
    <mergeCell ref="B9:F9"/>
    <mergeCell ref="D12:G12"/>
    <mergeCell ref="A1:G1"/>
    <mergeCell ref="B5:F5"/>
    <mergeCell ref="B6:F6"/>
    <mergeCell ref="B7:F7"/>
    <mergeCell ref="B8:F8"/>
    <mergeCell ref="A12:B13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산출내역서</vt:lpstr>
      <vt:lpstr>3D 서비스 데이터 가공(LOD1)</vt:lpstr>
      <vt:lpstr>소프트웨어 유지관리 및 운영비 산출</vt:lpstr>
      <vt:lpstr>산출내역서!Print_Area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사업대가 비용산정 템플릿</dc:title>
  <dc:creator>user</dc:creator>
  <cp:lastModifiedBy>user</cp:lastModifiedBy>
  <cp:lastPrinted>2019-07-30T06:42:28Z</cp:lastPrinted>
  <dcterms:created xsi:type="dcterms:W3CDTF">2010-06-22T02:05:17Z</dcterms:created>
  <dcterms:modified xsi:type="dcterms:W3CDTF">2019-10-24T07:42:23Z</dcterms:modified>
</cp:coreProperties>
</file>